
<file path=[Content_Types].xml><?xml version="1.0" encoding="utf-8"?>
<Types xmlns="http://schemas.openxmlformats.org/package/2006/content-types">
  <Default Extension="bin" ContentType="application/vnd.openxmlformats-officedocument.spreadsheetml.printerSettings"/>
  <Default Extension="emf" ContentType="image/x-e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ento_zošit" hidePivotFieldList="1" defaultThemeVersion="124226"/>
  <mc:AlternateContent xmlns:mc="http://schemas.openxmlformats.org/markup-compatibility/2006">
    <mc:Choice Requires="x15">
      <x15ac:absPath xmlns:x15ac="http://schemas.microsoft.com/office/spreadsheetml/2010/11/ac" url="\\sr2127\Euro\OPNSaPC\OPNSaPC\Granty EHP a Norska\19_Vyzvy\05_dodatocne prostriedky\11_zverejnenie\Vyzva_EN\"/>
    </mc:Choice>
  </mc:AlternateContent>
  <bookViews>
    <workbookView xWindow="0" yWindow="0" windowWidth="19368" windowHeight="9192" activeTab="1"/>
  </bookViews>
  <sheets>
    <sheet name="Applicant" sheetId="1" r:id="rId1"/>
    <sheet name="Budget details" sheetId="12" r:id="rId2"/>
    <sheet name="Lists" sheetId="27" state="hidden" r:id="rId3"/>
    <sheet name="Errors" sheetId="29" state="hidden" r:id="rId4"/>
  </sheets>
  <definedNames>
    <definedName name="_xlnm._FilterDatabase" localSheetId="1" hidden="1">'Budget details'!$B$3:$N$3</definedName>
    <definedName name="academic_discipline">Applicant!#REF!</definedName>
    <definedName name="academic_field">Applicant!#REF!</definedName>
    <definedName name="academic_fields">Lists!$BN$2:$BN$7</definedName>
    <definedName name="academic_fields_table">Lists!$BN$2:$BO$7</definedName>
    <definedName name="ACC_OTC1">Lists!$AL$3:$AL$6</definedName>
    <definedName name="ACC_OTC2">Lists!$AL$8:$AL$8</definedName>
    <definedName name="ACC_OTCB">Lists!$AL$10:$AL$10</definedName>
    <definedName name="Activities_Column">'Budget details'!$I$4:$I$31</definedName>
    <definedName name="Activities_Validation_List">OFFSET(#REF!,0,0,SUMPRODUCT(--(LEN(List_Of_Activities)&gt;2)),1)</definedName>
    <definedName name="activity1_applicant">#REF!</definedName>
    <definedName name="Activity1_Name">Applicant!#REF!</definedName>
    <definedName name="activity1_partner1">#REF!</definedName>
    <definedName name="activity1_partner2">#REF!</definedName>
    <definedName name="activity1_partner3">#REF!</definedName>
    <definedName name="activity1_partner4">#REF!</definedName>
    <definedName name="activity1_title">Applicant!#REF!</definedName>
    <definedName name="activity1_total">#REF!</definedName>
    <definedName name="activity2_applicant">#REF!</definedName>
    <definedName name="Activity2_Name">Applicant!#REF!</definedName>
    <definedName name="activity2_partner1">#REF!</definedName>
    <definedName name="activity2_partner2">#REF!</definedName>
    <definedName name="activity2_partner3">#REF!</definedName>
    <definedName name="activity2_partner4">#REF!</definedName>
    <definedName name="activity2_total">#REF!</definedName>
    <definedName name="activity3_applicant">#REF!</definedName>
    <definedName name="Activity3_Name">Applicant!#REF!</definedName>
    <definedName name="activity3_partner1">#REF!</definedName>
    <definedName name="activity3_partner2">#REF!</definedName>
    <definedName name="activity3_partner3">#REF!</definedName>
    <definedName name="activity3_partner4">#REF!</definedName>
    <definedName name="activity3_total">#REF!</definedName>
    <definedName name="activity4_applicant">#REF!</definedName>
    <definedName name="Activity4_Name">Applicant!#REF!</definedName>
    <definedName name="activity4_partner1">#REF!</definedName>
    <definedName name="activity4_partner2">#REF!</definedName>
    <definedName name="activity4_partner3">#REF!</definedName>
    <definedName name="activity4_partner4">#REF!</definedName>
    <definedName name="activity4_total">#REF!</definedName>
    <definedName name="activity5_applicant">#REF!</definedName>
    <definedName name="Activity5_Name">Applicant!#REF!</definedName>
    <definedName name="activity5_partner1">#REF!</definedName>
    <definedName name="activity5_partner2">#REF!</definedName>
    <definedName name="activity5_partner3">#REF!</definedName>
    <definedName name="activity5_partner4">#REF!</definedName>
    <definedName name="activity5_total">#REF!</definedName>
    <definedName name="activity6_applicant">#REF!</definedName>
    <definedName name="Activity6_Name">Applicant!#REF!</definedName>
    <definedName name="activity6_partner1">#REF!</definedName>
    <definedName name="activity6_partner2">#REF!</definedName>
    <definedName name="activity6_partner3">#REF!</definedName>
    <definedName name="activity6_partner4">#REF!</definedName>
    <definedName name="activity6_total">#REF!</definedName>
    <definedName name="activity7_applicant">#REF!</definedName>
    <definedName name="Activity7_Name">Applicant!#REF!</definedName>
    <definedName name="activity7_partner1">#REF!</definedName>
    <definedName name="activity7_partner2">#REF!</definedName>
    <definedName name="activity7_partner3">#REF!</definedName>
    <definedName name="activity7_partner4">#REF!</definedName>
    <definedName name="activity7_total">#REF!</definedName>
    <definedName name="activity8_applicant">#REF!</definedName>
    <definedName name="Activity8_Name">Applicant!#REF!</definedName>
    <definedName name="activity8_partner1">#REF!</definedName>
    <definedName name="activity8_partner2">#REF!</definedName>
    <definedName name="activity8_partner3">#REF!</definedName>
    <definedName name="activity8_partner4">#REF!</definedName>
    <definedName name="activity8_total">#REF!</definedName>
    <definedName name="actual_in_kind_percentage">Applicant!#REF!</definedName>
    <definedName name="advance_applicant">Applicant!#REF!</definedName>
    <definedName name="advance_partner1">Applicant!#REF!</definedName>
    <definedName name="advance_partner2">Applicant!#REF!</definedName>
    <definedName name="advance_partner3">Applicant!#REF!</definedName>
    <definedName name="advance_partner4">Applicant!#REF!</definedName>
    <definedName name="advance_total">Applicant!#REF!</definedName>
    <definedName name="agriculture_fields">Lists!$BP$29:$BP$33</definedName>
    <definedName name="amount_activity1">#REF!</definedName>
    <definedName name="amount_activity2">#REF!</definedName>
    <definedName name="amount_activity3">#REF!</definedName>
    <definedName name="amount_activity4">#REF!</definedName>
    <definedName name="amount_activity5">#REF!</definedName>
    <definedName name="amount_activity6">#REF!</definedName>
    <definedName name="amount_activity7">#REF!</definedName>
    <definedName name="amount_activity8">#REF!</definedName>
    <definedName name="amount_budget_heading1">#REF!</definedName>
    <definedName name="amount_budget_heading10">#REF!</definedName>
    <definedName name="amount_budget_heading11">#REF!</definedName>
    <definedName name="amount_budget_heading12">#REF!</definedName>
    <definedName name="amount_budget_heading2">#REF!</definedName>
    <definedName name="amount_budget_heading3">#REF!</definedName>
    <definedName name="amount_budget_heading4">#REF!</definedName>
    <definedName name="amount_budget_heading5">#REF!</definedName>
    <definedName name="amount_budget_heading6">#REF!</definedName>
    <definedName name="amount_budget_heading7">#REF!</definedName>
    <definedName name="amount_budget_heading8">#REF!</definedName>
    <definedName name="amount_budget_heading9">#REF!</definedName>
    <definedName name="Amount_Column">'Budget details'!$G$4:$G$31</definedName>
    <definedName name="amount_consumables">#REF!</definedName>
    <definedName name="amount_contract_related_costs">#REF!</definedName>
    <definedName name="amount_equipment">#REF!</definedName>
    <definedName name="amount_indirect_costs">#REF!</definedName>
    <definedName name="amount_other_costs">#REF!</definedName>
    <definedName name="amount_output1">#REF!</definedName>
    <definedName name="amount_output2">#REF!</definedName>
    <definedName name="amount_output3">#REF!</definedName>
    <definedName name="amount_project_management">#REF!</definedName>
    <definedName name="amount_project_management_output">#REF!</definedName>
    <definedName name="amount_real_estate">#REF!</definedName>
    <definedName name="amount_staff_costs">#REF!</definedName>
    <definedName name="amount_travel_costs">#REF!</definedName>
    <definedName name="Annual_number_of_monuments_monitored_by_regional_inspection_teams">Lists!$AN$5:$AV$5</definedName>
    <definedName name="Annual_number_of_visitors_to_supported_cultural_heritage_sites__museums_and_cultural_activities">Lists!$AN$3:$AV$3</definedName>
    <definedName name="Annual_revenues_generated_by_the_restored_monuments__in_€">Lists!$AN$4:$AV$4</definedName>
    <definedName name="another_district1">Applicant!#REF!</definedName>
    <definedName name="another_district2">Applicant!#REF!</definedName>
    <definedName name="another_district3">Applicant!#REF!</definedName>
    <definedName name="applicant_name">Applicant!$D$30</definedName>
    <definedName name="applicant_web">Applicant!#REF!</definedName>
    <definedName name="application_version">Applicant!$E$4</definedName>
    <definedName name="bilateral_capacity_building">Applicant!#REF!</definedName>
    <definedName name="bilateral_common_challenges">Applicant!#REF!</definedName>
    <definedName name="bilateral_estab_by_DPP">Applicant!#REF!</definedName>
    <definedName name="bilateral_estab_database">Applicant!#REF!</definedName>
    <definedName name="bilateral_estab_independent">Applicant!#REF!</definedName>
    <definedName name="bilateral_estab_matchmaking">Applicant!#REF!</definedName>
    <definedName name="bilateral_estab_other">Applicant!#REF!</definedName>
    <definedName name="bilateral_estab_previous_cooperation">Applicant!#REF!</definedName>
    <definedName name="bilateral_estab_programme_operator">Applicant!#REF!</definedName>
    <definedName name="bilateral_event_attendance">Applicant!#REF!</definedName>
    <definedName name="bilateral_event_inputs">Applicant!#REF!</definedName>
    <definedName name="bilateral_indicator_baseline1">Applicant!#REF!</definedName>
    <definedName name="bilateral_indicator_baseline2">Applicant!#REF!</definedName>
    <definedName name="bilateral_indicator_baseline3">Applicant!#REF!</definedName>
    <definedName name="bilateral_indicator_baseline4">Applicant!#REF!</definedName>
    <definedName name="bilateral_indicator_baseline5">Applicant!#REF!</definedName>
    <definedName name="bilateral_indicator_baseline6">Applicant!#REF!</definedName>
    <definedName name="bilateral_indicator_baseline7">Applicant!#REF!</definedName>
    <definedName name="bilateral_indicator_baseline8">Applicant!#REF!</definedName>
    <definedName name="bilateral_indicator_code1">Applicant!#REF!</definedName>
    <definedName name="bilateral_indicator_code2">Applicant!#REF!</definedName>
    <definedName name="bilateral_indicator_code3">Applicant!#REF!</definedName>
    <definedName name="bilateral_indicator_code4">Applicant!#REF!</definedName>
    <definedName name="bilateral_indicator_code5">Applicant!#REF!</definedName>
    <definedName name="bilateral_indicator_code6">Applicant!#REF!</definedName>
    <definedName name="bilateral_indicator_code7">Applicant!#REF!</definedName>
    <definedName name="bilateral_indicator_code8">Applicant!#REF!</definedName>
    <definedName name="bilateral_indicator_level1">Applicant!#REF!</definedName>
    <definedName name="bilateral_indicator_level2">Applicant!#REF!</definedName>
    <definedName name="bilateral_indicator_level3">Applicant!#REF!</definedName>
    <definedName name="bilateral_indicator_level4">Applicant!#REF!</definedName>
    <definedName name="bilateral_indicator_level5">Applicant!#REF!</definedName>
    <definedName name="bilateral_indicator_level6">Applicant!#REF!</definedName>
    <definedName name="bilateral_indicator_level7">Applicant!#REF!</definedName>
    <definedName name="bilateral_indicator_level8">Applicant!#REF!</definedName>
    <definedName name="bilateral_indicator_measurement1">Applicant!#REF!</definedName>
    <definedName name="bilateral_indicator_measurement2">Applicant!#REF!</definedName>
    <definedName name="bilateral_indicator_measurement3">Applicant!#REF!</definedName>
    <definedName name="bilateral_indicator_measurement4">Applicant!#REF!</definedName>
    <definedName name="bilateral_indicator_measurement5">Applicant!#REF!</definedName>
    <definedName name="bilateral_indicator_measurement6">Applicant!#REF!</definedName>
    <definedName name="bilateral_indicator_measurement7">Applicant!#REF!</definedName>
    <definedName name="bilateral_indicator_measurement8">Applicant!#REF!</definedName>
    <definedName name="bilateral_indicator_target1">Applicant!#REF!</definedName>
    <definedName name="bilateral_indicator_target2">Applicant!#REF!</definedName>
    <definedName name="bilateral_indicator_target3">Applicant!#REF!</definedName>
    <definedName name="bilateral_indicator_target4">Applicant!#REF!</definedName>
    <definedName name="bilateral_indicator_target5">Applicant!#REF!</definedName>
    <definedName name="bilateral_indicator_target6">Applicant!#REF!</definedName>
    <definedName name="bilateral_indicator_target7">Applicant!#REF!</definedName>
    <definedName name="bilateral_indicator_target8">Applicant!#REF!</definedName>
    <definedName name="bilateral_indicator_type1">Applicant!#REF!</definedName>
    <definedName name="bilateral_indicator_type2">Applicant!#REF!</definedName>
    <definedName name="bilateral_indicator_type3">Applicant!#REF!</definedName>
    <definedName name="bilateral_indicator_type4">Applicant!#REF!</definedName>
    <definedName name="bilateral_indicator_type5">Applicant!#REF!</definedName>
    <definedName name="bilateral_indicator_type6">Applicant!#REF!</definedName>
    <definedName name="bilateral_indicator_type7">Applicant!#REF!</definedName>
    <definedName name="bilateral_indicator_type8">Applicant!#REF!</definedName>
    <definedName name="bilateral_indicator1">Applicant!#REF!</definedName>
    <definedName name="bilateral_indicator2">Applicant!#REF!</definedName>
    <definedName name="bilateral_indicator3">Applicant!#REF!</definedName>
    <definedName name="bilateral_indicator4">Applicant!#REF!</definedName>
    <definedName name="bilateral_indicator5">Applicant!#REF!</definedName>
    <definedName name="bilateral_indicator6">Applicant!#REF!</definedName>
    <definedName name="bilateral_indicator7">Applicant!#REF!</definedName>
    <definedName name="bilateral_indicator8">Applicant!#REF!</definedName>
    <definedName name="bilateral_involvement_other">Applicant!#REF!</definedName>
    <definedName name="blateral_estab_embassy">Applicant!#REF!</definedName>
    <definedName name="Budget_Headings">Lists!$S$2:$S$13</definedName>
    <definedName name="Budget_Headings_Column">'Budget details'!$J$4:$J$31</definedName>
    <definedName name="budget_table">'Budget details'!$A$3:$N$31</definedName>
    <definedName name="Business">Lists!$N$86:$N$90</definedName>
    <definedName name="call_code">Applicant!$K$4</definedName>
    <definedName name="call_codes">Lists!$BI$2:$BI$7</definedName>
    <definedName name="cash_cofinancing_applicant">Applicant!$F$257</definedName>
    <definedName name="cash_cofinancing_partner1">Applicant!$G$257</definedName>
    <definedName name="cash_cofinancing_partner2">Applicant!$H$257</definedName>
    <definedName name="cash_cofinancing_partner3">Applicant!$I$257</definedName>
    <definedName name="cash_cofinancing_partner4">Applicant!$J$257</definedName>
    <definedName name="cash_cofinancing_total">Applicant!$K$257</definedName>
    <definedName name="CLT_OTC_bilateral">Lists!$AL$9</definedName>
    <definedName name="CLT_OTC1">Lists!$AL$3:$AL$4</definedName>
    <definedName name="CLT_OTC2">Lists!$AL$6:$AL$7</definedName>
    <definedName name="consultant_name1">Applicant!#REF!</definedName>
    <definedName name="consultant_name2">Applicant!#REF!</definedName>
    <definedName name="consultant_name3">Applicant!#REF!</definedName>
    <definedName name="consultant_name4">Applicant!#REF!</definedName>
    <definedName name="consultant_name5">Applicant!#REF!</definedName>
    <definedName name="consultant_name6">Applicant!#REF!</definedName>
    <definedName name="consultant_name7">Applicant!#REF!</definedName>
    <definedName name="consultant_name8">Applicant!#REF!</definedName>
    <definedName name="consultant_organisation1">Applicant!#REF!</definedName>
    <definedName name="consultant_organisation2">Applicant!#REF!</definedName>
    <definedName name="consultant_organisation3">Applicant!#REF!</definedName>
    <definedName name="consultant_organisation4">Applicant!#REF!</definedName>
    <definedName name="consultant_organisation5">Applicant!#REF!</definedName>
    <definedName name="consultant_organisation6">Applicant!#REF!</definedName>
    <definedName name="consultant_organisation7">Applicant!#REF!</definedName>
    <definedName name="consultant_organisation8">Applicant!#REF!</definedName>
    <definedName name="consultant_position1">Applicant!#REF!</definedName>
    <definedName name="consultant_position2">Applicant!#REF!</definedName>
    <definedName name="consultant_position3">Applicant!#REF!</definedName>
    <definedName name="consultant_position4">Applicant!#REF!</definedName>
    <definedName name="consultant_position5">Applicant!#REF!</definedName>
    <definedName name="consultant_position6">Applicant!#REF!</definedName>
    <definedName name="consultant_position7">Applicant!#REF!</definedName>
    <definedName name="consultant_position8">Applicant!#REF!</definedName>
    <definedName name="Countries">Lists!$U$2:$U$34</definedName>
    <definedName name="cp_cell_phone">Applicant!#REF!</definedName>
    <definedName name="cp_cell_phone_prefix">Applicant!#REF!</definedName>
    <definedName name="cp_email">Applicant!$D$51</definedName>
    <definedName name="cp_first_name">Applicant!$E$47</definedName>
    <definedName name="cp_last_name">Applicant!$H$47</definedName>
    <definedName name="cp_phone">Applicant!$E$54</definedName>
    <definedName name="cp_phone_prefix">Applicant!$D$54</definedName>
    <definedName name="cp_position">Applicant!$D$49</definedName>
    <definedName name="cp_title">Applicant!$D$47</definedName>
    <definedName name="direct_costs_applicant">Applicant!$F$253</definedName>
    <definedName name="Direct_Costs_Column">'Budget details'!$G$4:$G$31</definedName>
    <definedName name="direct_costs_partner1">Applicant!$G$253</definedName>
    <definedName name="direct_costs_partner2">Applicant!$H$253</definedName>
    <definedName name="direct_costs_partner3">Applicant!$I$253</definedName>
    <definedName name="direct_costs_partner4">Applicant!$J$253</definedName>
    <definedName name="direct_costs_total">Applicant!$K$253</definedName>
    <definedName name="district">Applicant!#REF!</definedName>
    <definedName name="district_seat">Applicant!#REF!</definedName>
    <definedName name="duration_calculation">IFERROR(SUBSTITUTE(SUBSTITUTE(Applicant!$K1,"within ",""), " months", "")-SUBSTITUTE(SUBSTITUTE(Applicant!$J1,"within ",""), " months", ""),"")</definedName>
    <definedName name="Education">Lists!$N$3:$N$12</definedName>
    <definedName name="Energy">Lists!$N$73:$N$84</definedName>
    <definedName name="engineering_field">Lists!$BP$11:$BP$21</definedName>
    <definedName name="Entities">Lists!$T$2:$T$6</definedName>
    <definedName name="Entities_Validation_List">OFFSET(#REF!,0,0,1,SUMPRODUCT(--(LEN(List_Of_Entities)&gt;0)))</definedName>
    <definedName name="Environment">Lists!$N$92:$N$108</definedName>
    <definedName name="errors_english_desc">Errors!$C$2:$C$12</definedName>
    <definedName name="errors_formulas">Errors!$A$2:$A$12</definedName>
    <definedName name="errors_results">Errors!$B$2:$B$12</definedName>
    <definedName name="errors_slovak_desc">Errors!$D$2:$D$12</definedName>
    <definedName name="expenditure_items_list">'Budget details'!$C$4:$C$31</definedName>
    <definedName name="financial_mechanisms_contribution">Applicant!#REF!</definedName>
    <definedName name="Government">Lists!$N$31:$N$58</definedName>
    <definedName name="grant_rates_table">Lists!$H$3:$I$31</definedName>
    <definedName name="grant_requested_applicant">Applicant!$F$259</definedName>
    <definedName name="grant_requested_partner1">Applicant!$G$259</definedName>
    <definedName name="grant_requested_partner2">Applicant!$H$259</definedName>
    <definedName name="grant_requested_partner3">Applicant!$I$259</definedName>
    <definedName name="grant_requested_partner4">Applicant!$J$259</definedName>
    <definedName name="grant_requested_total">Applicant!$K$259</definedName>
    <definedName name="grants_requested_table">Lists!$BI$2:$BK$42</definedName>
    <definedName name="Health">Lists!$N$14:$N$29</definedName>
    <definedName name="humanities_fields">Lists!$BP$45:$BP$49</definedName>
    <definedName name="churches_verification_title">Lists!$H$17</definedName>
    <definedName name="Implemented_By_Column">'Budget details'!$K$4:$K$31</definedName>
    <definedName name="in_kind_applicant">Applicant!#REF!</definedName>
    <definedName name="in_kind_call_limit">Lists!$BR$2</definedName>
    <definedName name="in_kind_maximum_eur">Applicant!#REF!</definedName>
    <definedName name="in_kind_partner1">Applicant!#REF!</definedName>
    <definedName name="in_kind_partner2">Applicant!#REF!</definedName>
    <definedName name="in_kind_partner3">Applicant!#REF!</definedName>
    <definedName name="in_kind_partner4">Applicant!#REF!</definedName>
    <definedName name="in_kind_total">Applicant!#REF!</definedName>
    <definedName name="indicator_level">Lists!$Q$2:$Q$3</definedName>
    <definedName name="indicator_type">Lists!$P$2:$P$4</definedName>
    <definedName name="indicators_ACC_OTC1">Lists!$AM$3:$AM$16</definedName>
    <definedName name="indicators_ACC_OTC2">Lists!$AM$18:$AM$22</definedName>
    <definedName name="indicators_ACC_OTCB">Lists!$AM$24:$AM$28</definedName>
    <definedName name="indicators_CLT_OTC1">Lists!$AM$3:$AM$16</definedName>
    <definedName name="indicators_CLT_OTC1_table">Lists!$AM$3:$AV$16</definedName>
    <definedName name="indicators_CLT_OTC2">Lists!$AM$18:$AM$26</definedName>
    <definedName name="indicators_CLT_OTC2_table">Lists!$AM$18:$AV$26</definedName>
    <definedName name="indicators_CLT_OTCB">Lists!$AM$28:$AM$33</definedName>
    <definedName name="indicators_CLT_OTCB_table">Lists!$AM$28:$AV$33</definedName>
    <definedName name="indirect_costs_applicant">Applicant!$F$254</definedName>
    <definedName name="indirect_costs_method_applicant">Applicant!$F$255</definedName>
    <definedName name="indirect_costs_method_partner1">Applicant!$G$255</definedName>
    <definedName name="indirect_costs_method_partner2">Applicant!$H$255</definedName>
    <definedName name="indirect_costs_method_partner3">Applicant!$I$255</definedName>
    <definedName name="indirect_costs_method_partner4">Applicant!$J$255</definedName>
    <definedName name="indirect_costs_methods">Lists!$BL$2:$BL$2</definedName>
    <definedName name="indirect_costs_partner1">Applicant!$G$254</definedName>
    <definedName name="indirect_costs_partner2">Applicant!$H$254</definedName>
    <definedName name="indirect_costs_partner3">Applicant!$I$254</definedName>
    <definedName name="indirect_costs_partner4">Applicant!$J$254</definedName>
    <definedName name="indirect_costs_share_on_staff_costs">Applicant!#REF!</definedName>
    <definedName name="indirect_costs_total">Applicant!$K$254</definedName>
    <definedName name="infrastructure_costs_total">#REF!</definedName>
    <definedName name="Intergov">Lists!$G$9</definedName>
    <definedName name="Intergov1">Lists!$H$11</definedName>
    <definedName name="investments_included">Applicant!#REF!</definedName>
    <definedName name="List_Of_Activities">#REF!</definedName>
    <definedName name="list_of_activities_filtered">#REF!</definedName>
    <definedName name="list_of_activities_table">#REF!</definedName>
    <definedName name="List_Of_Entities">#REF!</definedName>
    <definedName name="maximum_grant_rate">Applicant!#REF!</definedName>
    <definedName name="maximum_in_kind_percentage">Applicant!#REF!</definedName>
    <definedName name="maximum_project_grant_requested">Applicant!#REF!</definedName>
    <definedName name="maximum_reserve">Applicant!#REF!</definedName>
    <definedName name="medical_fields">Lists!$BP$23:$BP$27</definedName>
    <definedName name="Migration">Lists!$N$127</definedName>
    <definedName name="milestone_activity_relation1">Applicant!#REF!</definedName>
    <definedName name="milestone_activity_relation10">Applicant!#REF!</definedName>
    <definedName name="milestone_activity_relation11">Applicant!#REF!</definedName>
    <definedName name="milestone_activity_relation12">Applicant!#REF!</definedName>
    <definedName name="milestone_activity_relation13">Applicant!#REF!</definedName>
    <definedName name="milestone_activity_relation14">Applicant!#REF!</definedName>
    <definedName name="milestone_activity_relation15">Applicant!#REF!</definedName>
    <definedName name="milestone_activity_relation16">Applicant!#REF!</definedName>
    <definedName name="milestone_activity_relation17">Applicant!#REF!</definedName>
    <definedName name="milestone_activity_relation18">Applicant!#REF!</definedName>
    <definedName name="milestone_activity_relation19">Applicant!#REF!</definedName>
    <definedName name="milestone_activity_relation2">Applicant!#REF!</definedName>
    <definedName name="milestone_activity_relation20">Applicant!#REF!</definedName>
    <definedName name="milestone_activity_relation21">Applicant!#REF!</definedName>
    <definedName name="milestone_activity_relation22">Applicant!#REF!</definedName>
    <definedName name="milestone_activity_relation23">Applicant!#REF!</definedName>
    <definedName name="milestone_activity_relation24">Applicant!#REF!</definedName>
    <definedName name="milestone_activity_relation25">Applicant!#REF!</definedName>
    <definedName name="milestone_activity_relation26">Applicant!#REF!</definedName>
    <definedName name="milestone_activity_relation27">Applicant!#REF!</definedName>
    <definedName name="milestone_activity_relation28">Applicant!#REF!</definedName>
    <definedName name="milestone_activity_relation29">Applicant!#REF!</definedName>
    <definedName name="milestone_activity_relation3">Applicant!#REF!</definedName>
    <definedName name="milestone_activity_relation30">Applicant!#REF!</definedName>
    <definedName name="milestone_activity_relation31">Applicant!#REF!</definedName>
    <definedName name="milestone_activity_relation32">Applicant!#REF!</definedName>
    <definedName name="milestone_activity_relation33">Applicant!#REF!</definedName>
    <definedName name="milestone_activity_relation34">Applicant!#REF!</definedName>
    <definedName name="milestone_activity_relation35">Applicant!#REF!</definedName>
    <definedName name="milestone_activity_relation36">Applicant!#REF!</definedName>
    <definedName name="milestone_activity_relation37">Applicant!#REF!</definedName>
    <definedName name="milestone_activity_relation38">Applicant!#REF!</definedName>
    <definedName name="milestone_activity_relation39">Applicant!#REF!</definedName>
    <definedName name="milestone_activity_relation4">Applicant!#REF!</definedName>
    <definedName name="milestone_activity_relation40">Applicant!#REF!</definedName>
    <definedName name="milestone_activity_relation5">Applicant!#REF!</definedName>
    <definedName name="milestone_activity_relation6">Applicant!#REF!</definedName>
    <definedName name="milestone_activity_relation7">Applicant!#REF!</definedName>
    <definedName name="milestone_activity_relation8">Applicant!#REF!</definedName>
    <definedName name="milestone_activity_relation9">Applicant!#REF!</definedName>
    <definedName name="milestone_classification1">Applicant!#REF!</definedName>
    <definedName name="milestone_classification10">Applicant!#REF!</definedName>
    <definedName name="milestone_classification11">Applicant!#REF!</definedName>
    <definedName name="milestone_classification12">Applicant!#REF!</definedName>
    <definedName name="milestone_classification13">Applicant!#REF!</definedName>
    <definedName name="milestone_classification14">Applicant!#REF!</definedName>
    <definedName name="milestone_classification15">Applicant!#REF!</definedName>
    <definedName name="milestone_classification16">Applicant!#REF!</definedName>
    <definedName name="milestone_classification17">Applicant!#REF!</definedName>
    <definedName name="milestone_classification18">Applicant!#REF!</definedName>
    <definedName name="milestone_classification19">Applicant!#REF!</definedName>
    <definedName name="milestone_classification2">Applicant!#REF!</definedName>
    <definedName name="milestone_classification20">Applicant!#REF!</definedName>
    <definedName name="milestone_classification21">Applicant!#REF!</definedName>
    <definedName name="milestone_classification22">Applicant!#REF!</definedName>
    <definedName name="milestone_classification23">Applicant!#REF!</definedName>
    <definedName name="milestone_classification24">Applicant!#REF!</definedName>
    <definedName name="milestone_classification25">Applicant!#REF!</definedName>
    <definedName name="milestone_classification26">Applicant!#REF!</definedName>
    <definedName name="milestone_classification27">Applicant!#REF!</definedName>
    <definedName name="milestone_classification28">Applicant!#REF!</definedName>
    <definedName name="milestone_classification29">Applicant!#REF!</definedName>
    <definedName name="milestone_classification3">Applicant!#REF!</definedName>
    <definedName name="milestone_classification30">Applicant!#REF!</definedName>
    <definedName name="milestone_classification31">Applicant!#REF!</definedName>
    <definedName name="milestone_classification32">Applicant!#REF!</definedName>
    <definedName name="milestone_classification33">Applicant!#REF!</definedName>
    <definedName name="milestone_classification34">Applicant!#REF!</definedName>
    <definedName name="milestone_classification35">Applicant!#REF!</definedName>
    <definedName name="milestone_classification36">Applicant!#REF!</definedName>
    <definedName name="milestone_classification37">Applicant!#REF!</definedName>
    <definedName name="milestone_classification38">Applicant!#REF!</definedName>
    <definedName name="milestone_classification39">Applicant!#REF!</definedName>
    <definedName name="milestone_classification4">Applicant!#REF!</definedName>
    <definedName name="milestone_classification40">Applicant!#REF!</definedName>
    <definedName name="milestone_classification5">Applicant!#REF!</definedName>
    <definedName name="milestone_classification6">Applicant!#REF!</definedName>
    <definedName name="milestone_classification7">Applicant!#REF!</definedName>
    <definedName name="milestone_classification8">Applicant!#REF!</definedName>
    <definedName name="milestone_classification9">Applicant!#REF!</definedName>
    <definedName name="milestone_expected_end_date1">Applicant!#REF!</definedName>
    <definedName name="milestone_expected_end_date10">Applicant!#REF!</definedName>
    <definedName name="milestone_expected_end_date11">Applicant!#REF!</definedName>
    <definedName name="milestone_expected_end_date12">Applicant!#REF!</definedName>
    <definedName name="milestone_expected_end_date13">Applicant!#REF!</definedName>
    <definedName name="milestone_expected_end_date14">Applicant!#REF!</definedName>
    <definedName name="milestone_expected_end_date15">Applicant!#REF!</definedName>
    <definedName name="milestone_expected_end_date16">Applicant!#REF!</definedName>
    <definedName name="milestone_expected_end_date17">Applicant!#REF!</definedName>
    <definedName name="milestone_expected_end_date18">Applicant!#REF!</definedName>
    <definedName name="milestone_expected_end_date19">Applicant!#REF!</definedName>
    <definedName name="milestone_expected_end_date2">Applicant!#REF!</definedName>
    <definedName name="milestone_expected_end_date20">Applicant!#REF!</definedName>
    <definedName name="milestone_expected_end_date21">Applicant!#REF!</definedName>
    <definedName name="milestone_expected_end_date22">Applicant!#REF!</definedName>
    <definedName name="milestone_expected_end_date23">Applicant!#REF!</definedName>
    <definedName name="milestone_expected_end_date24">Applicant!#REF!</definedName>
    <definedName name="milestone_expected_end_date25">Applicant!#REF!</definedName>
    <definedName name="milestone_expected_end_date26">Applicant!#REF!</definedName>
    <definedName name="milestone_expected_end_date27">Applicant!#REF!</definedName>
    <definedName name="milestone_expected_end_date28">Applicant!#REF!</definedName>
    <definedName name="milestone_expected_end_date29">Applicant!#REF!</definedName>
    <definedName name="milestone_expected_end_date3">Applicant!#REF!</definedName>
    <definedName name="milestone_expected_end_date30">Applicant!#REF!</definedName>
    <definedName name="milestone_expected_end_date31">Applicant!#REF!</definedName>
    <definedName name="milestone_expected_end_date32">Applicant!#REF!</definedName>
    <definedName name="milestone_expected_end_date33">Applicant!#REF!</definedName>
    <definedName name="milestone_expected_end_date34">Applicant!#REF!</definedName>
    <definedName name="milestone_expected_end_date35">Applicant!#REF!</definedName>
    <definedName name="milestone_expected_end_date36">Applicant!#REF!</definedName>
    <definedName name="milestone_expected_end_date37">Applicant!#REF!</definedName>
    <definedName name="milestone_expected_end_date38">Applicant!#REF!</definedName>
    <definedName name="milestone_expected_end_date39">Applicant!#REF!</definedName>
    <definedName name="milestone_expected_end_date4">Applicant!#REF!</definedName>
    <definedName name="milestone_expected_end_date40">Applicant!#REF!</definedName>
    <definedName name="milestone_expected_end_date5">Applicant!#REF!</definedName>
    <definedName name="milestone_expected_end_date6">Applicant!#REF!</definedName>
    <definedName name="milestone_expected_end_date7">Applicant!#REF!</definedName>
    <definedName name="milestone_expected_end_date8">Applicant!#REF!</definedName>
    <definedName name="milestone_expected_end_date9">Applicant!#REF!</definedName>
    <definedName name="milestone_expected_start_date1">Applicant!#REF!</definedName>
    <definedName name="milestone_expected_start_date10">Applicant!#REF!</definedName>
    <definedName name="milestone_expected_start_date11">Applicant!#REF!</definedName>
    <definedName name="milestone_expected_start_date12">Applicant!#REF!</definedName>
    <definedName name="milestone_expected_start_date13">Applicant!#REF!</definedName>
    <definedName name="milestone_expected_start_date14">Applicant!#REF!</definedName>
    <definedName name="milestone_expected_start_date15">Applicant!#REF!</definedName>
    <definedName name="milestone_expected_start_date16">Applicant!#REF!</definedName>
    <definedName name="milestone_expected_start_date17">Applicant!#REF!</definedName>
    <definedName name="milestone_expected_start_date18">Applicant!#REF!</definedName>
    <definedName name="milestone_expected_start_date19">Applicant!#REF!</definedName>
    <definedName name="milestone_expected_start_date2">Applicant!#REF!</definedName>
    <definedName name="milestone_expected_start_date20">Applicant!#REF!</definedName>
    <definedName name="milestone_expected_start_date21">Applicant!#REF!</definedName>
    <definedName name="milestone_expected_start_date22">Applicant!#REF!</definedName>
    <definedName name="milestone_expected_start_date23">Applicant!#REF!</definedName>
    <definedName name="milestone_expected_start_date24">Applicant!#REF!</definedName>
    <definedName name="milestone_expected_start_date25">Applicant!#REF!</definedName>
    <definedName name="milestone_expected_start_date26">Applicant!#REF!</definedName>
    <definedName name="milestone_expected_start_date27">Applicant!#REF!</definedName>
    <definedName name="milestone_expected_start_date28">Applicant!#REF!</definedName>
    <definedName name="milestone_expected_start_date29">Applicant!#REF!</definedName>
    <definedName name="milestone_expected_start_date3">Applicant!#REF!</definedName>
    <definedName name="milestone_expected_start_date30">Applicant!#REF!</definedName>
    <definedName name="milestone_expected_start_date31">Applicant!#REF!</definedName>
    <definedName name="milestone_expected_start_date32">Applicant!#REF!</definedName>
    <definedName name="milestone_expected_start_date33">Applicant!#REF!</definedName>
    <definedName name="milestone_expected_start_date34">Applicant!#REF!</definedName>
    <definedName name="milestone_expected_start_date35">Applicant!#REF!</definedName>
    <definedName name="milestone_expected_start_date36">Applicant!#REF!</definedName>
    <definedName name="milestone_expected_start_date37">Applicant!#REF!</definedName>
    <definedName name="milestone_expected_start_date38">Applicant!#REF!</definedName>
    <definedName name="milestone_expected_start_date39">Applicant!#REF!</definedName>
    <definedName name="milestone_expected_start_date4">Applicant!#REF!</definedName>
    <definedName name="milestone_expected_start_date40">Applicant!#REF!</definedName>
    <definedName name="milestone_expected_start_date5">Applicant!#REF!</definedName>
    <definedName name="milestone_expected_start_date6">Applicant!#REF!</definedName>
    <definedName name="milestone_expected_start_date7">Applicant!#REF!</definedName>
    <definedName name="milestone_expected_start_date8">Applicant!#REF!</definedName>
    <definedName name="milestone_expected_start_date9">Applicant!#REF!</definedName>
    <definedName name="milestone_importance1">Applicant!#REF!</definedName>
    <definedName name="milestone_importance10">Applicant!#REF!</definedName>
    <definedName name="milestone_importance11">Applicant!#REF!</definedName>
    <definedName name="milestone_importance12">Applicant!#REF!</definedName>
    <definedName name="milestone_importance13">Applicant!#REF!</definedName>
    <definedName name="milestone_importance14">Applicant!#REF!</definedName>
    <definedName name="milestone_importance15">Applicant!#REF!</definedName>
    <definedName name="milestone_importance16">Applicant!#REF!</definedName>
    <definedName name="milestone_importance17">Applicant!#REF!</definedName>
    <definedName name="milestone_importance18">Applicant!#REF!</definedName>
    <definedName name="milestone_importance19">Applicant!#REF!</definedName>
    <definedName name="milestone_importance2">Applicant!#REF!</definedName>
    <definedName name="milestone_importance20">Applicant!#REF!</definedName>
    <definedName name="milestone_importance21">Applicant!#REF!</definedName>
    <definedName name="milestone_importance22">Applicant!#REF!</definedName>
    <definedName name="milestone_importance23">Applicant!#REF!</definedName>
    <definedName name="milestone_importance24">Applicant!#REF!</definedName>
    <definedName name="milestone_importance25">Applicant!#REF!</definedName>
    <definedName name="milestone_importance26">Applicant!#REF!</definedName>
    <definedName name="milestone_importance27">Applicant!#REF!</definedName>
    <definedName name="milestone_importance28">Applicant!#REF!</definedName>
    <definedName name="milestone_importance29">Applicant!#REF!</definedName>
    <definedName name="milestone_importance3">Applicant!#REF!</definedName>
    <definedName name="milestone_importance30">Applicant!#REF!</definedName>
    <definedName name="milestone_importance31">Applicant!#REF!</definedName>
    <definedName name="milestone_importance32">Applicant!#REF!</definedName>
    <definedName name="milestone_importance33">Applicant!#REF!</definedName>
    <definedName name="milestone_importance34">Applicant!#REF!</definedName>
    <definedName name="milestone_importance35">Applicant!#REF!</definedName>
    <definedName name="milestone_importance36">Applicant!#REF!</definedName>
    <definedName name="milestone_importance37">Applicant!#REF!</definedName>
    <definedName name="milestone_importance38">Applicant!#REF!</definedName>
    <definedName name="milestone_importance39">Applicant!#REF!</definedName>
    <definedName name="milestone_importance4">Applicant!#REF!</definedName>
    <definedName name="milestone_importance40">Applicant!#REF!</definedName>
    <definedName name="milestone_importance5">Applicant!#REF!</definedName>
    <definedName name="milestone_importance6">Applicant!#REF!</definedName>
    <definedName name="milestone_importance7">Applicant!#REF!</definedName>
    <definedName name="milestone_importance8">Applicant!#REF!</definedName>
    <definedName name="milestone_importance9">Applicant!#REF!</definedName>
    <definedName name="milestone1">Applicant!#REF!</definedName>
    <definedName name="milestone10">Applicant!#REF!</definedName>
    <definedName name="milestone11">Applicant!#REF!</definedName>
    <definedName name="milestone12">Applicant!#REF!</definedName>
    <definedName name="milestone13">Applicant!#REF!</definedName>
    <definedName name="milestone14">Applicant!#REF!</definedName>
    <definedName name="milestone15">Applicant!#REF!</definedName>
    <definedName name="milestone16">Applicant!#REF!</definedName>
    <definedName name="milestone17">Applicant!#REF!</definedName>
    <definedName name="milestone18">Applicant!#REF!</definedName>
    <definedName name="milestone19">Applicant!#REF!</definedName>
    <definedName name="milestone2">Applicant!#REF!</definedName>
    <definedName name="milestone20">Applicant!#REF!</definedName>
    <definedName name="milestone21">Applicant!#REF!</definedName>
    <definedName name="milestone22">Applicant!#REF!</definedName>
    <definedName name="milestone23">Applicant!#REF!</definedName>
    <definedName name="milestone24">Applicant!#REF!</definedName>
    <definedName name="milestone25">Applicant!#REF!</definedName>
    <definedName name="milestone26">Applicant!#REF!</definedName>
    <definedName name="milestone27">Applicant!#REF!</definedName>
    <definedName name="milestone28">Applicant!#REF!</definedName>
    <definedName name="milestone29">Applicant!#REF!</definedName>
    <definedName name="milestone3">Applicant!#REF!</definedName>
    <definedName name="milestone30">Applicant!#REF!</definedName>
    <definedName name="milestone31">Applicant!#REF!</definedName>
    <definedName name="milestone32">Applicant!#REF!</definedName>
    <definedName name="milestone33">Applicant!#REF!</definedName>
    <definedName name="milestone34">Applicant!#REF!</definedName>
    <definedName name="milestone35">Applicant!#REF!</definedName>
    <definedName name="milestone36">Applicant!#REF!</definedName>
    <definedName name="milestone37">Applicant!#REF!</definedName>
    <definedName name="milestone38">Applicant!#REF!</definedName>
    <definedName name="milestone39">Applicant!#REF!</definedName>
    <definedName name="milestone4">Applicant!#REF!</definedName>
    <definedName name="milestone40">Applicant!#REF!</definedName>
    <definedName name="milestone5">Applicant!#REF!</definedName>
    <definedName name="milestone6">Applicant!#REF!</definedName>
    <definedName name="milestone7">Applicant!#REF!</definedName>
    <definedName name="milestone8">Applicant!#REF!</definedName>
    <definedName name="milestone9">Applicant!#REF!</definedName>
    <definedName name="milestones_classification">Lists!$BF$2:$BF$6</definedName>
    <definedName name="milestones_completion_dates">INDEX(milestones_expected_dates,MATCH(Applicant!$J1,milestones_expected_dates,0)+1):INDEX(Lists!$BH$2:$BH$100,MATCH(project_implementation_duration,milestones_expected_dates,0))</definedName>
    <definedName name="milestones_duration_filtered">#REF!:INDEX(#REF!,COUNTIF(#REF!,"&lt;&gt;0"))</definedName>
    <definedName name="milestones_expected_dates">OFFSET(Lists!$BH$2,0,0,COUNTA(Lists!$BH$2:$BH1047967),1)</definedName>
    <definedName name="milestones_filtered">#REF!:INDEX(#REF!,COUNTIF(#REF!,"&lt;&gt;0"))</definedName>
    <definedName name="milestones_importance">Lists!$BG$2:$BG$4</definedName>
    <definedName name="milestones_start_dates">Lists!$BH$2:INDEX(Lists!$BH$2:$BH$100,MATCH(project_implementation_duration,Lists!$BH$2:$BH1047967,0)-1)</definedName>
    <definedName name="milestones_started_filtered">#REF!:INDEX(#REF!,COUNTIF(#REF!,"&lt;&gt;0"))</definedName>
    <definedName name="minimum_project_grant_requested">Applicant!#REF!</definedName>
    <definedName name="Multisector">Lists!$N$110:$N$125</definedName>
    <definedName name="natural_sciences_fields">Lists!$BP$3:$BP$9</definedName>
    <definedName name="_xlnm.Print_Titles" localSheetId="1">'Budget details'!$3:$3</definedName>
    <definedName name="non_investment_costs_total">#REF!</definedName>
    <definedName name="Nonprofit">Lists!$G$11:$G$13</definedName>
    <definedName name="nonprofit_sector_verification_title">Lists!$D$3</definedName>
    <definedName name="Nonprofit1">Lists!$H$13:$H$23</definedName>
    <definedName name="Number_of_bilateral_workshops_carried_out">Lists!$AN$12:$AV$12</definedName>
    <definedName name="Number_of_centres_for_construction_crafts_established">Lists!$AN$13:$AV$13</definedName>
    <definedName name="Number_of_craftsmen_trained__disaggregated_by_gender">Lists!$AN$14:$AV$14</definedName>
    <definedName name="Number_of_cultural_monuments_monitored">Lists!$AN$15:$AV$15</definedName>
    <definedName name="Number_of_cultural_monuments_restored_and_revitalised">Lists!$AN$7:$AV$7</definedName>
    <definedName name="Number_of_entrepreneurship_strategies_developed_and_implemented">Lists!$AN$8:$AV$8</definedName>
    <definedName name="Number_of_jobs_created__disaggregated_by_gender__age">Lists!$AN$6:$AV$6</definedName>
    <definedName name="Number_of_new_regional_inspection_teams__members">Lists!$AN$16:$AV$16</definedName>
    <definedName name="Number_of_partnership_agreements_concluded_between_the_owner_of_cultural_heritage_sites_and_other_players">Lists!$AN$9:$AV$9</definedName>
    <definedName name="Number_of_projects_that_have_conducted_consultations_with_the_local_community">Lists!$AN$10:$AV$10</definedName>
    <definedName name="Number_of_revitalisation_projects_promoting_the_culture_and_heritage_of_minorities">Lists!$AN$11:$AV$11</definedName>
    <definedName name="_xlnm.Print_Area" localSheetId="0">Applicant!$A$1:$M$295</definedName>
    <definedName name="_xlnm.Print_Area" localSheetId="1">'Budget details'!$A:$N</definedName>
    <definedName name="optional_annex1">Applicant!$C$268</definedName>
    <definedName name="optional_annex2">Applicant!$C$269</definedName>
    <definedName name="optional_annex3">Applicant!$C$270</definedName>
    <definedName name="optional_annex4">Applicant!$C$271</definedName>
    <definedName name="organisation_id">Applicant!#REF!</definedName>
    <definedName name="outcomes_ACC">Lists!$AH$3:$AH$5</definedName>
    <definedName name="outcomes_CLT">Lists!$AH$3:$AH$5</definedName>
    <definedName name="outcomes_DGV">Lists!$AH$13:$AH$16</definedName>
    <definedName name="outcomes_GGC">Lists!$AH$7:$AH$11</definedName>
    <definedName name="outcomes_table">Lists!$AH$2:$AK$27</definedName>
    <definedName name="output_relates_activity1">Applicant!#REF!</definedName>
    <definedName name="output_relates_activity2">Applicant!#REF!</definedName>
    <definedName name="output_relates_activity3">Applicant!#REF!</definedName>
    <definedName name="output_relates_activity4">Applicant!#REF!</definedName>
    <definedName name="output_relates_activity5">Applicant!#REF!</definedName>
    <definedName name="output_relates_activity6">Applicant!#REF!</definedName>
    <definedName name="output_relates_activity7">Applicant!#REF!</definedName>
    <definedName name="output_relates_activity8">Applicant!#REF!</definedName>
    <definedName name="partner1_cp_cell_phone">Applicant!#REF!</definedName>
    <definedName name="partner1_cp_email">Applicant!#REF!</definedName>
    <definedName name="partner1_cp_name">Applicant!#REF!</definedName>
    <definedName name="partner1_cp_phone">Applicant!#REF!</definedName>
    <definedName name="partner1_cp_position">Applicant!#REF!</definedName>
    <definedName name="partner1_english_name">Applicant!#REF!</definedName>
    <definedName name="partner1_financing_system">Applicant!#REF!</definedName>
    <definedName name="partner1_grant_cofinancing">Applicant!#REF!</definedName>
    <definedName name="partner1_grant_spending">Applicant!#REF!</definedName>
    <definedName name="partner1_ID">Applicant!#REF!</definedName>
    <definedName name="partner1_name">Applicant!#REF!</definedName>
    <definedName name="partner1_partnership_status">Applicant!#REF!</definedName>
    <definedName name="partner1_seat_city">Applicant!#REF!</definedName>
    <definedName name="partner1_seat_country">Applicant!#REF!</definedName>
    <definedName name="partner1_seat_postal_code">Applicant!#REF!</definedName>
    <definedName name="partner1_seat_street">Applicant!#REF!</definedName>
    <definedName name="partner1_seat_street_number">Applicant!#REF!</definedName>
    <definedName name="partner1_sector">Applicant!#REF!</definedName>
    <definedName name="partner1_sector_fmo_specified">Applicant!#REF!</definedName>
    <definedName name="partner1_sector_other">Applicant!#REF!</definedName>
    <definedName name="partner1_sector_specified">Applicant!#REF!</definedName>
    <definedName name="partner1_web_address">Applicant!#REF!</definedName>
    <definedName name="partner2_cp_cell_phone">Applicant!#REF!</definedName>
    <definedName name="partner2_cp_email">Applicant!#REF!</definedName>
    <definedName name="partner2_cp_name">Applicant!#REF!</definedName>
    <definedName name="partner2_cp_phone">Applicant!#REF!</definedName>
    <definedName name="partner2_cp_position">Applicant!#REF!</definedName>
    <definedName name="partner2_english_name">Applicant!#REF!</definedName>
    <definedName name="partner2_financing_system">Applicant!#REF!</definedName>
    <definedName name="partner2_grant_cofinancing">Applicant!#REF!</definedName>
    <definedName name="partner2_grant_spending">Applicant!#REF!</definedName>
    <definedName name="partner2_ID">Applicant!#REF!</definedName>
    <definedName name="partner2_name">Applicant!#REF!</definedName>
    <definedName name="partner2_partnership_status">Applicant!#REF!</definedName>
    <definedName name="partner2_seat_city">Applicant!#REF!</definedName>
    <definedName name="partner2_seat_country">Applicant!#REF!</definedName>
    <definedName name="partner2_seat_postal_code">Applicant!#REF!</definedName>
    <definedName name="partner2_seat_street">Applicant!#REF!</definedName>
    <definedName name="partner2_seat_street_number">Applicant!#REF!</definedName>
    <definedName name="partner2_sector">Applicant!#REF!</definedName>
    <definedName name="partner2_sector_fmo_specified">Applicant!#REF!</definedName>
    <definedName name="partner2_sector_other">Applicant!#REF!</definedName>
    <definedName name="partner2_sector_specified">Applicant!#REF!</definedName>
    <definedName name="partner2_web_address">Applicant!#REF!</definedName>
    <definedName name="partner3_cp_cell_phone">Applicant!#REF!</definedName>
    <definedName name="partner3_cp_email">Applicant!#REF!</definedName>
    <definedName name="partner3_cp_name">Applicant!#REF!</definedName>
    <definedName name="partner3_cp_phone">Applicant!#REF!</definedName>
    <definedName name="partner3_cp_position">Applicant!#REF!</definedName>
    <definedName name="partner3_english_name">Applicant!#REF!</definedName>
    <definedName name="partner3_financing_system">Applicant!#REF!</definedName>
    <definedName name="partner3_grant_cofinancing">Applicant!#REF!</definedName>
    <definedName name="partner3_grant_spending">Applicant!#REF!</definedName>
    <definedName name="partner3_ID">Applicant!#REF!</definedName>
    <definedName name="partner3_name">Applicant!#REF!</definedName>
    <definedName name="partner3_partnership_status">Applicant!#REF!</definedName>
    <definedName name="partner3_seat_city">Applicant!#REF!</definedName>
    <definedName name="partner3_seat_country">Applicant!#REF!</definedName>
    <definedName name="partner3_seat_postal_code">Applicant!#REF!</definedName>
    <definedName name="partner3_seat_street">Applicant!#REF!</definedName>
    <definedName name="partner3_seat_street_number">Applicant!#REF!</definedName>
    <definedName name="partner3_sector">Applicant!#REF!</definedName>
    <definedName name="partner3_sector_fmo_specified">Applicant!#REF!</definedName>
    <definedName name="partner3_sector_other">Applicant!#REF!</definedName>
    <definedName name="partner3_sector_specified">Applicant!#REF!</definedName>
    <definedName name="partner3_web_address">Applicant!#REF!</definedName>
    <definedName name="partner4_cp_cell_phone">Applicant!#REF!</definedName>
    <definedName name="partner4_cp_email">Applicant!#REF!</definedName>
    <definedName name="partner4_cp_name">Applicant!#REF!</definedName>
    <definedName name="partner4_cp_phone">Applicant!#REF!</definedName>
    <definedName name="partner4_cp_position">Applicant!#REF!</definedName>
    <definedName name="partner4_english_name">Applicant!#REF!</definedName>
    <definedName name="partner4_financing_system">Applicant!#REF!</definedName>
    <definedName name="partner4_grant_cofinancing">Applicant!#REF!</definedName>
    <definedName name="partner4_grant_spending">Applicant!#REF!</definedName>
    <definedName name="partner4_ID">Applicant!#REF!</definedName>
    <definedName name="partner4_name">Applicant!#REF!</definedName>
    <definedName name="partner4_partnership_status">Applicant!#REF!</definedName>
    <definedName name="partner4_seat_city">Applicant!#REF!</definedName>
    <definedName name="partner4_seat_country">Applicant!#REF!</definedName>
    <definedName name="partner4_seat_postal_code">Applicant!#REF!</definedName>
    <definedName name="partner4_seat_street">Applicant!#REF!</definedName>
    <definedName name="partner4_seat_street_number">Applicant!#REF!</definedName>
    <definedName name="partner4_sector">Applicant!#REF!</definedName>
    <definedName name="partner4_sector_fmo_specified">Applicant!#REF!</definedName>
    <definedName name="partner4_sector_other">Applicant!#REF!</definedName>
    <definedName name="partner4_sector_specified">Applicant!#REF!</definedName>
    <definedName name="partner4_web_address">Applicant!#REF!</definedName>
    <definedName name="partnership_status">Lists!$X$2:$X$6</definedName>
    <definedName name="percentage_activity1">#REF!</definedName>
    <definedName name="percentage_activity2">#REF!</definedName>
    <definedName name="percentage_activity3">#REF!</definedName>
    <definedName name="percentage_activity4">#REF!</definedName>
    <definedName name="percentage_activity5">#REF!</definedName>
    <definedName name="percentage_activity6">#REF!</definedName>
    <definedName name="percentage_activity7">#REF!</definedName>
    <definedName name="percentage_activity8">#REF!</definedName>
    <definedName name="percentage_budget_heading1">#REF!</definedName>
    <definedName name="percentage_budget_heading10">#REF!</definedName>
    <definedName name="percentage_budget_heading11">#REF!</definedName>
    <definedName name="percentage_budget_heading12">#REF!</definedName>
    <definedName name="percentage_budget_heading2">#REF!</definedName>
    <definedName name="percentage_budget_heading3">#REF!</definedName>
    <definedName name="percentage_budget_heading4">#REF!</definedName>
    <definedName name="percentage_budget_heading5">#REF!</definedName>
    <definedName name="percentage_budget_heading6">#REF!</definedName>
    <definedName name="percentage_budget_heading7">#REF!</definedName>
    <definedName name="percentage_budget_heading8">#REF!</definedName>
    <definedName name="percentage_budget_heading9">#REF!</definedName>
    <definedName name="percentage_infrastructure_costs">#REF!</definedName>
    <definedName name="percentage_non_investment_costs">#REF!</definedName>
    <definedName name="percentage_output1">#REF!</definedName>
    <definedName name="percentage_output2">#REF!</definedName>
    <definedName name="percentage_output3">#REF!</definedName>
    <definedName name="percentage_project_management">#REF!</definedName>
    <definedName name="percentage_project_management_output">#REF!</definedName>
    <definedName name="pm_antidiscrimination">Applicant!#REF!</definedName>
    <definedName name="pm_gender">Applicant!#REF!</definedName>
    <definedName name="pm_other_vulnerable">Applicant!#REF!</definedName>
    <definedName name="pm_roma">Applicant!#REF!</definedName>
    <definedName name="pm_transparency">Applicant!#REF!</definedName>
    <definedName name="Policy_Markers">Lists!$Y$2:$Y$4</definedName>
    <definedName name="postal_address_city">Applicant!#REF!</definedName>
    <definedName name="postal_address_descriptive_number">Applicant!#REF!</definedName>
    <definedName name="postal_address_organisation">Applicant!#REF!</definedName>
    <definedName name="postal_address_orientation_number">Applicant!#REF!</definedName>
    <definedName name="postal_address_postal_code">Applicant!#REF!</definedName>
    <definedName name="postal_address_street">Applicant!#REF!</definedName>
    <definedName name="Private">Lists!$G$15:$G$18</definedName>
    <definedName name="Private1">Lists!$H$25:$H$31</definedName>
    <definedName name="programme_abbreviation">Applicant!$B$15</definedName>
    <definedName name="programme_outcome">Applicant!$D$19</definedName>
    <definedName name="programme_output_code1">Applicant!$L$24</definedName>
    <definedName name="programme_output_code2">Applicant!#REF!</definedName>
    <definedName name="programme_output_code3">Applicant!#REF!</definedName>
    <definedName name="programme_output_code4">Applicant!#REF!</definedName>
    <definedName name="programme_output1">Applicant!$D$24</definedName>
    <definedName name="programme_output2">Applicant!#REF!</definedName>
    <definedName name="programme_output3">Applicant!#REF!</definedName>
    <definedName name="programme_output4">Applicant!#REF!</definedName>
    <definedName name="programme_title">Applicant!$D$15</definedName>
    <definedName name="Programmes">Lists!$AE$2:$AE$5</definedName>
    <definedName name="programmes_table">Lists!$AE$2:$AG$5</definedName>
    <definedName name="project_grant_rate">Applicant!#REF!</definedName>
    <definedName name="project_implementation_duration">Applicant!#REF!</definedName>
    <definedName name="project_implementation_duration_list">Lists!$BH$4:INDEX(Lists!$BH$2:$BH$100,COUNTA(Lists!$BH$2:$BH1047967))</definedName>
    <definedName name="project_management_applicant">#REF!</definedName>
    <definedName name="project_management_partner1">#REF!</definedName>
    <definedName name="project_management_partner2">#REF!</definedName>
    <definedName name="project_management_partner3">#REF!</definedName>
    <definedName name="project_management_partner4">#REF!</definedName>
    <definedName name="project_management_total">#REF!</definedName>
    <definedName name="project_sector">Applicant!#REF!</definedName>
    <definedName name="project_sector_codes_table">Lists!$N$1:$O$127</definedName>
    <definedName name="project_sector_specified">Applicant!#REF!</definedName>
    <definedName name="project_sectors">Lists!$L$2:$L$10</definedName>
    <definedName name="project_sectors_table">Lists!$L$2:$M$10</definedName>
    <definedName name="project_specific_indicator_baseline1">Applicant!#REF!</definedName>
    <definedName name="project_specific_indicator_baseline2">Applicant!#REF!</definedName>
    <definedName name="project_specific_indicator_baseline3">Applicant!#REF!</definedName>
    <definedName name="project_specific_indicator_baseline4">Applicant!#REF!</definedName>
    <definedName name="project_specific_indicator_baseline5">Applicant!#REF!</definedName>
    <definedName name="project_specific_indicator_baseline6">Applicant!#REF!</definedName>
    <definedName name="project_specific_indicator_baseline7">Applicant!#REF!</definedName>
    <definedName name="project_specific_indicator_code1">Applicant!#REF!</definedName>
    <definedName name="project_specific_indicator_code2">Applicant!#REF!</definedName>
    <definedName name="project_specific_indicator_code3">Applicant!#REF!</definedName>
    <definedName name="project_specific_indicator_code4">Applicant!#REF!</definedName>
    <definedName name="project_specific_indicator_code5">Applicant!#REF!</definedName>
    <definedName name="project_specific_indicator_code6">Applicant!#REF!</definedName>
    <definedName name="project_specific_indicator_code7">Applicant!#REF!</definedName>
    <definedName name="project_specific_indicator_level1">Applicant!#REF!</definedName>
    <definedName name="project_specific_indicator_level2">Applicant!#REF!</definedName>
    <definedName name="project_specific_indicator_level3">Applicant!#REF!</definedName>
    <definedName name="project_specific_indicator_level4">Applicant!#REF!</definedName>
    <definedName name="project_specific_indicator_level5">Applicant!#REF!</definedName>
    <definedName name="project_specific_indicator_level6">Applicant!#REF!</definedName>
    <definedName name="project_specific_indicator_level7">Applicant!#REF!</definedName>
    <definedName name="project_specific_indicator_measurement1">Applicant!#REF!</definedName>
    <definedName name="project_specific_indicator_measurement2">Applicant!#REF!</definedName>
    <definedName name="project_specific_indicator_measurement3">Applicant!#REF!</definedName>
    <definedName name="project_specific_indicator_measurement4">Applicant!#REF!</definedName>
    <definedName name="project_specific_indicator_measurement5">Applicant!#REF!</definedName>
    <definedName name="project_specific_indicator_measurement6">Applicant!#REF!</definedName>
    <definedName name="project_specific_indicator_measurement7">Applicant!#REF!</definedName>
    <definedName name="project_specific_indicator_target1">Applicant!#REF!</definedName>
    <definedName name="project_specific_indicator_target2">Applicant!#REF!</definedName>
    <definedName name="project_specific_indicator_target3">Applicant!#REF!</definedName>
    <definedName name="project_specific_indicator_target4">Applicant!#REF!</definedName>
    <definedName name="project_specific_indicator_target5">Applicant!#REF!</definedName>
    <definedName name="project_specific_indicator_target6">Applicant!#REF!</definedName>
    <definedName name="project_specific_indicator_target7">Applicant!#REF!</definedName>
    <definedName name="project_specific_indicator_type1">Applicant!#REF!</definedName>
    <definedName name="project_specific_indicator_type2">Applicant!#REF!</definedName>
    <definedName name="project_specific_indicator_type3">Applicant!#REF!</definedName>
    <definedName name="project_specific_indicator_type4">Applicant!#REF!</definedName>
    <definedName name="project_specific_indicator_type5">Applicant!#REF!</definedName>
    <definedName name="project_specific_indicator_type6">Applicant!#REF!</definedName>
    <definedName name="project_specific_indicator_type7">Applicant!#REF!</definedName>
    <definedName name="project_specific_indicator1">Lists!$AX$2</definedName>
    <definedName name="project_specific_indicator2">Applicant!#REF!</definedName>
    <definedName name="project_specific_indicator3">Applicant!#REF!</definedName>
    <definedName name="project_specific_indicator4">Applicant!#REF!</definedName>
    <definedName name="project_specific_indicator5">Applicant!#REF!</definedName>
    <definedName name="project_specific_indicator6">Applicant!#REF!</definedName>
    <definedName name="project_specific_indicator7">Applicant!#REF!</definedName>
    <definedName name="project_sustainability_period">Applicant!#REF!</definedName>
    <definedName name="project_title">Applicant!$B$11</definedName>
    <definedName name="Public">Lists!$G$3:$G$7</definedName>
    <definedName name="Public1">Lists!$H$3:$H$9</definedName>
    <definedName name="publicity_indicator_baseline1">Applicant!#REF!</definedName>
    <definedName name="publicity_indicator_baseline2">Applicant!#REF!</definedName>
    <definedName name="publicity_indicator_baseline3">Applicant!#REF!</definedName>
    <definedName name="publicity_indicator_baseline4">Applicant!#REF!</definedName>
    <definedName name="publicity_indicator_baseline5">Applicant!#REF!</definedName>
    <definedName name="publicity_indicator_baseline6">Applicant!#REF!</definedName>
    <definedName name="publicity_indicator_baseline7">Applicant!#REF!</definedName>
    <definedName name="publicity_indicator_code1">Applicant!#REF!</definedName>
    <definedName name="publicity_indicator_code2">Applicant!#REF!</definedName>
    <definedName name="publicity_indicator_code3">Applicant!#REF!</definedName>
    <definedName name="publicity_indicator_code4">Applicant!#REF!</definedName>
    <definedName name="publicity_indicator_code5">Applicant!#REF!</definedName>
    <definedName name="publicity_indicator_code6">Applicant!#REF!</definedName>
    <definedName name="publicity_indicator_code7">Applicant!#REF!</definedName>
    <definedName name="publicity_indicator_measurement1">Applicant!#REF!</definedName>
    <definedName name="publicity_indicator_measurement2">Applicant!#REF!</definedName>
    <definedName name="publicity_indicator_measurement3">Applicant!#REF!</definedName>
    <definedName name="publicity_indicator_measurement4">Applicant!#REF!</definedName>
    <definedName name="publicity_indicator_measurement5">Applicant!#REF!</definedName>
    <definedName name="publicity_indicator_measurement6">Applicant!#REF!</definedName>
    <definedName name="publicity_indicator_measurement7">Applicant!#REF!</definedName>
    <definedName name="publicity_indicator_target1">Applicant!#REF!</definedName>
    <definedName name="publicity_indicator_target2">Applicant!#REF!</definedName>
    <definedName name="publicity_indicator_target3">Applicant!#REF!</definedName>
    <definedName name="publicity_indicator_target4">Applicant!#REF!</definedName>
    <definedName name="publicity_indicator_target5">Applicant!#REF!</definedName>
    <definedName name="publicity_indicator_target6">Applicant!#REF!</definedName>
    <definedName name="publicity_indicator_target7">Applicant!#REF!</definedName>
    <definedName name="publicity_indicator1">Applicant!#REF!</definedName>
    <definedName name="publicity_indicator2">Applicant!#REF!</definedName>
    <definedName name="publicity_indicator3">Applicant!#REF!</definedName>
    <definedName name="publicity_indicator4">Applicant!#REF!</definedName>
    <definedName name="publicity_indicator5">Applicant!#REF!</definedName>
    <definedName name="publicity_indicator6">Applicant!#REF!</definedName>
    <definedName name="publicity_indicator7">Applicant!#REF!</definedName>
    <definedName name="publicity_indicators">Lists!$AW$2:$AW$8</definedName>
    <definedName name="region">Applicant!#REF!</definedName>
    <definedName name="region_seat">Applicant!#REF!</definedName>
    <definedName name="regions">Lists!$A$2:$A$9</definedName>
    <definedName name="regions_table">Lists!$A$2:$B$9</definedName>
    <definedName name="research_type">Applicant!#REF!</definedName>
    <definedName name="research_types">Lists!$BM$2:$BM$3</definedName>
    <definedName name="reserve_applicant">Applicant!$F$256</definedName>
    <definedName name="reserve_partner1">Applicant!$G$256</definedName>
    <definedName name="reserve_partner2">Applicant!$H$256</definedName>
    <definedName name="reserve_partner3">Applicant!$I$256</definedName>
    <definedName name="reserve_partner4">Applicant!$J$256</definedName>
    <definedName name="reserve_total">Applicant!$K$256</definedName>
    <definedName name="risk_description1">Applicant!#REF!</definedName>
    <definedName name="risk_description2">Applicant!#REF!</definedName>
    <definedName name="risk_description3">Applicant!#REF!</definedName>
    <definedName name="risk_description4">Applicant!#REF!</definedName>
    <definedName name="risk_description5">Applicant!#REF!</definedName>
    <definedName name="risk_description6">Applicant!#REF!</definedName>
    <definedName name="risk_description7">Applicant!#REF!</definedName>
    <definedName name="risk_impact">Lists!$BB$2:$BB$5</definedName>
    <definedName name="risk_impact1">Applicant!#REF!</definedName>
    <definedName name="risk_impact2">Applicant!#REF!</definedName>
    <definedName name="risk_impact3">Applicant!#REF!</definedName>
    <definedName name="risk_impact4">Applicant!#REF!</definedName>
    <definedName name="risk_impact5">Applicant!#REF!</definedName>
    <definedName name="risk_impact6">Applicant!#REF!</definedName>
    <definedName name="risk_impact7">Applicant!#REF!</definedName>
    <definedName name="risk_likelihood">Lists!$BA$2:$BA$5</definedName>
    <definedName name="risk_likelihood1">Applicant!#REF!</definedName>
    <definedName name="risk_likelihood2">Applicant!#REF!</definedName>
    <definedName name="risk_likelihood3">Applicant!#REF!</definedName>
    <definedName name="risk_likelihood4">Applicant!#REF!</definedName>
    <definedName name="risk_likelihood5">Applicant!#REF!</definedName>
    <definedName name="risk_likelihood6">Applicant!#REF!</definedName>
    <definedName name="risk_likelihood7">Applicant!#REF!</definedName>
    <definedName name="risk_response">Lists!$BC$2:$BC$5</definedName>
    <definedName name="risk_response1">Applicant!#REF!</definedName>
    <definedName name="risk_response2">Applicant!#REF!</definedName>
    <definedName name="risk_response3">Applicant!#REF!</definedName>
    <definedName name="risk_response4">Applicant!#REF!</definedName>
    <definedName name="risk_response5">Applicant!#REF!</definedName>
    <definedName name="risk_response6">Applicant!#REF!</definedName>
    <definedName name="risk_response7">Applicant!#REF!</definedName>
    <definedName name="risk_score_table">Lists!$BD$2:$BE$17</definedName>
    <definedName name="risk_score1">Applicant!#REF!</definedName>
    <definedName name="risk_score2">Applicant!#REF!</definedName>
    <definedName name="risk_score3">Applicant!#REF!</definedName>
    <definedName name="risk_score4">Applicant!#REF!</definedName>
    <definedName name="risk_score5">Applicant!#REF!</definedName>
    <definedName name="risk_score6">Applicant!#REF!</definedName>
    <definedName name="risk_score7">Applicant!#REF!</definedName>
    <definedName name="risk_type">Lists!$AZ$2:$AZ$3</definedName>
    <definedName name="risk_type1">Applicant!#REF!</definedName>
    <definedName name="risk_type2">Applicant!#REF!</definedName>
    <definedName name="risk_type3">Applicant!#REF!</definedName>
    <definedName name="risk_type4">Applicant!#REF!</definedName>
    <definedName name="risk_type5">Applicant!#REF!</definedName>
    <definedName name="risk_type6">Applicant!#REF!</definedName>
    <definedName name="risk_type7">Applicant!#REF!</definedName>
    <definedName name="risk1">Applicant!#REF!</definedName>
    <definedName name="risk2">Applicant!#REF!</definedName>
    <definedName name="risk3">Applicant!#REF!</definedName>
    <definedName name="risk4">Applicant!#REF!</definedName>
    <definedName name="risk5">Applicant!#REF!</definedName>
    <definedName name="risk6">Applicant!#REF!</definedName>
    <definedName name="seat_city">Applicant!$D$42</definedName>
    <definedName name="seat_descriptive_number">Applicant!$D$38</definedName>
    <definedName name="seat_orientation_number">Applicant!$E$38</definedName>
    <definedName name="seat_postal_code">Applicant!$D$40</definedName>
    <definedName name="seat_street">Applicant!$D$36</definedName>
    <definedName name="sector">Applicant!#REF!</definedName>
    <definedName name="sector_fmo_specified">Applicant!#REF!</definedName>
    <definedName name="sector_other">Applicant!#REF!</definedName>
    <definedName name="sector_specified">Applicant!#REF!</definedName>
    <definedName name="sector_table">Lists!$D$2:$F$5</definedName>
    <definedName name="sectors">Lists!$D$2:$D$5</definedName>
    <definedName name="SGBA">Lists!$C$17:$C$24</definedName>
    <definedName name="SGBB">Lists!$C$3:$C$15</definedName>
    <definedName name="SGKE">Lists!$C$26:$C$36</definedName>
    <definedName name="SGNR">Lists!$C$38:$C$44</definedName>
    <definedName name="SGPO">Lists!$C$46:$C$58</definedName>
    <definedName name="SGTN">Lists!$C$60:$C$68</definedName>
    <definedName name="SGTT">Lists!$C$70:$C$76</definedName>
    <definedName name="SGZA">Lists!$C$78:$C$88</definedName>
    <definedName name="social_fields">Lists!$BP$35:$BP$43</definedName>
    <definedName name="Social_Infrastructure">Lists!$N$60:$N$71</definedName>
    <definedName name="source_of_information">Applicant!#REF!</definedName>
    <definedName name="sources_of_information">Lists!$J$2:$J$7</definedName>
    <definedName name="standard_indicator_baseline1">Applicant!#REF!</definedName>
    <definedName name="standard_indicator_baseline10">Applicant!#REF!</definedName>
    <definedName name="standard_indicator_baseline11">Applicant!#REF!</definedName>
    <definedName name="standard_indicator_baseline12">Applicant!#REF!</definedName>
    <definedName name="standard_indicator_baseline13">Applicant!#REF!</definedName>
    <definedName name="standard_indicator_baseline14">Applicant!#REF!</definedName>
    <definedName name="standard_indicator_baseline2">Applicant!#REF!</definedName>
    <definedName name="standard_indicator_baseline3">Applicant!#REF!</definedName>
    <definedName name="standard_indicator_baseline4">Applicant!#REF!</definedName>
    <definedName name="standard_indicator_baseline5">Applicant!#REF!</definedName>
    <definedName name="standard_indicator_baseline6">Applicant!#REF!</definedName>
    <definedName name="standard_indicator_baseline7">Applicant!#REF!</definedName>
    <definedName name="standard_indicator_baseline8">Applicant!#REF!</definedName>
    <definedName name="standard_indicator_baseline9">Applicant!#REF!</definedName>
    <definedName name="standard_indicator_code1">Applicant!#REF!</definedName>
    <definedName name="standard_indicator_code10">Applicant!#REF!</definedName>
    <definedName name="standard_indicator_code11">Applicant!#REF!</definedName>
    <definedName name="standard_indicator_code12">Applicant!#REF!</definedName>
    <definedName name="standard_indicator_code13">Applicant!#REF!</definedName>
    <definedName name="standard_indicator_code14">Applicant!#REF!</definedName>
    <definedName name="standard_indicator_code2">Applicant!#REF!</definedName>
    <definedName name="standard_indicator_code3">Applicant!#REF!</definedName>
    <definedName name="standard_indicator_code4">Applicant!#REF!</definedName>
    <definedName name="standard_indicator_code5">Applicant!#REF!</definedName>
    <definedName name="standard_indicator_code6">Applicant!#REF!</definedName>
    <definedName name="standard_indicator_code7">Applicant!#REF!</definedName>
    <definedName name="standard_indicator_code8">Applicant!#REF!</definedName>
    <definedName name="standard_indicator_code9">Applicant!#REF!</definedName>
    <definedName name="standard_indicator_level1">Applicant!#REF!</definedName>
    <definedName name="standard_indicator_level10">Applicant!#REF!</definedName>
    <definedName name="standard_indicator_level11">Applicant!#REF!</definedName>
    <definedName name="standard_indicator_level12">Applicant!#REF!</definedName>
    <definedName name="standard_indicator_level13">Applicant!#REF!</definedName>
    <definedName name="standard_indicator_level14">Applicant!#REF!</definedName>
    <definedName name="standard_indicator_level2">Applicant!#REF!</definedName>
    <definedName name="standard_indicator_level3">Applicant!#REF!</definedName>
    <definedName name="standard_indicator_level4">Applicant!#REF!</definedName>
    <definedName name="standard_indicator_level5">Applicant!#REF!</definedName>
    <definedName name="standard_indicator_level6">Applicant!#REF!</definedName>
    <definedName name="standard_indicator_level7">Applicant!#REF!</definedName>
    <definedName name="standard_indicator_level8">Applicant!#REF!</definedName>
    <definedName name="standard_indicator_level9">Applicant!#REF!</definedName>
    <definedName name="standard_indicator_measurement1">Applicant!#REF!</definedName>
    <definedName name="standard_indicator_measurement10">Applicant!#REF!</definedName>
    <definedName name="standard_indicator_measurement11">Applicant!#REF!</definedName>
    <definedName name="standard_indicator_measurement12">Applicant!#REF!</definedName>
    <definedName name="standard_indicator_measurement13">Applicant!#REF!</definedName>
    <definedName name="standard_indicator_measurement14">Applicant!#REF!</definedName>
    <definedName name="standard_indicator_measurement2">Applicant!#REF!</definedName>
    <definedName name="standard_indicator_measurement3">Applicant!#REF!</definedName>
    <definedName name="standard_indicator_measurement4">Applicant!#REF!</definedName>
    <definedName name="standard_indicator_measurement5">Applicant!#REF!</definedName>
    <definedName name="standard_indicator_measurement6">Applicant!#REF!</definedName>
    <definedName name="standard_indicator_measurement7">Applicant!#REF!</definedName>
    <definedName name="standard_indicator_measurement8">Applicant!#REF!</definedName>
    <definedName name="standard_indicator_measurement9">Applicant!#REF!</definedName>
    <definedName name="standard_indicator_target1">Applicant!#REF!</definedName>
    <definedName name="standard_indicator_target10">Applicant!#REF!</definedName>
    <definedName name="standard_indicator_target11">Applicant!#REF!</definedName>
    <definedName name="standard_indicator_target12">Applicant!#REF!</definedName>
    <definedName name="standard_indicator_target13">Applicant!#REF!</definedName>
    <definedName name="standard_indicator_target14">Applicant!#REF!</definedName>
    <definedName name="standard_indicator_target2">Applicant!#REF!</definedName>
    <definedName name="standard_indicator_target3">Applicant!#REF!</definedName>
    <definedName name="standard_indicator_target4">Applicant!#REF!</definedName>
    <definedName name="standard_indicator_target5">Applicant!#REF!</definedName>
    <definedName name="standard_indicator_target6">Applicant!#REF!</definedName>
    <definedName name="standard_indicator_target7">Applicant!#REF!</definedName>
    <definedName name="standard_indicator_target8">Applicant!#REF!</definedName>
    <definedName name="standard_indicator_target9">Applicant!#REF!</definedName>
    <definedName name="standard_indicator_type1">Applicant!#REF!</definedName>
    <definedName name="standard_indicator_type10">Applicant!#REF!</definedName>
    <definedName name="standard_indicator_type11">Applicant!#REF!</definedName>
    <definedName name="standard_indicator_type12">Applicant!#REF!</definedName>
    <definedName name="standard_indicator_type13">Applicant!#REF!</definedName>
    <definedName name="standard_indicator_type14">Applicant!#REF!</definedName>
    <definedName name="standard_indicator_type2">Applicant!#REF!</definedName>
    <definedName name="standard_indicator_type3">Applicant!#REF!</definedName>
    <definedName name="standard_indicator_type4">Applicant!#REF!</definedName>
    <definedName name="standard_indicator_type5">Applicant!#REF!</definedName>
    <definedName name="standard_indicator_type6">Applicant!#REF!</definedName>
    <definedName name="standard_indicator_type7">Applicant!#REF!</definedName>
    <definedName name="standard_indicator_type8">Applicant!#REF!</definedName>
    <definedName name="standard_indicator_type9">Applicant!#REF!</definedName>
    <definedName name="standard_indicator1">Applicant!#REF!</definedName>
    <definedName name="standard_indicator10">Applicant!#REF!</definedName>
    <definedName name="standard_indicator11">Applicant!#REF!</definedName>
    <definedName name="standard_indicator12">Applicant!#REF!</definedName>
    <definedName name="standard_indicator13">Applicant!#REF!</definedName>
    <definedName name="standard_indicator14">Applicant!#REF!</definedName>
    <definedName name="standard_indicator2">Applicant!#REF!</definedName>
    <definedName name="standard_indicator3">Applicant!#REF!</definedName>
    <definedName name="standard_indicator4">Applicant!#REF!</definedName>
    <definedName name="standard_indicator5">Applicant!#REF!</definedName>
    <definedName name="standard_indicator6">Applicant!#REF!</definedName>
    <definedName name="standard_indicator7">Applicant!#REF!</definedName>
    <definedName name="standard_indicator8">Applicant!#REF!</definedName>
    <definedName name="standard_indicator9">Applicant!#REF!</definedName>
    <definedName name="state_budget_contribution">Applicant!#REF!</definedName>
    <definedName name="statutory_name1">Applicant!$D$286</definedName>
    <definedName name="statutory_name2">Applicant!$H$286</definedName>
    <definedName name="statutory_position1">Applicant!$D$290</definedName>
    <definedName name="statutory_position2">Applicant!$H$290</definedName>
    <definedName name="statutory_signature_day1">Applicant!$D$293</definedName>
    <definedName name="statutory_signature_day2">Applicant!$H$293</definedName>
    <definedName name="statutory_signature_month1">Applicant!$E$293</definedName>
    <definedName name="statutory_signature_month2">Applicant!$I$293</definedName>
    <definedName name="statutory_signature_year1">Applicant!$F$293</definedName>
    <definedName name="statutory_signature_year2">Applicant!$J$293</definedName>
    <definedName name="submitted_annex1">Applicant!#REF!</definedName>
    <definedName name="submitted_annex2">Applicant!#REF!</definedName>
    <definedName name="submitted_annex3">Applicant!#REF!</definedName>
    <definedName name="submitted_annex4">Applicant!#REF!</definedName>
    <definedName name="submitted_annex5">Applicant!#REF!</definedName>
    <definedName name="submitted_annex6">Applicant!#REF!</definedName>
    <definedName name="submitted_annex7">Applicant!#REF!</definedName>
    <definedName name="submitted_annex8">Applicant!#REF!</definedName>
    <definedName name="Target_Group_List">Lists!$Z$2:$Z$12</definedName>
    <definedName name="target_groups_intermeds_benefic_table">Lists!$AB$2:$AD$66</definedName>
    <definedName name="target_groups_table">Lists!$Z$2:$AA$12</definedName>
    <definedName name="TG_age">Lists!$AB$3:$AB$5</definedName>
    <definedName name="TG_business">Lists!$AB$7:$AB$9</definedName>
    <definedName name="TG_category1">Applicant!#REF!</definedName>
    <definedName name="TG_category2">Applicant!#REF!</definedName>
    <definedName name="TG_category3">Applicant!#REF!</definedName>
    <definedName name="TG_culture">Lists!$AB$11:$AB$13</definedName>
    <definedName name="TG_education">Lists!$AB$15:$AB$20</definedName>
    <definedName name="TG_general">Lists!$AB$61:$AB$66</definedName>
    <definedName name="TG_health">Lists!$AB$22:$AB$26</definedName>
    <definedName name="TG_justice">Lists!$AB$28:$AB$37</definedName>
    <definedName name="TG_migration">Lists!$AB$39:$AB$41</definedName>
    <definedName name="TG_minority">Lists!$AB$43:$AB$49</definedName>
    <definedName name="TG_policy">Lists!$AB$51:$AB$53</definedName>
    <definedName name="TG_work">Lists!$AB$55:$AB$59</definedName>
    <definedName name="title_annex1">Applicant!#REF!</definedName>
    <definedName name="title_annex2">Applicant!#REF!</definedName>
    <definedName name="title_annex3">Applicant!#REF!</definedName>
    <definedName name="title_annex4">Applicant!#REF!</definedName>
    <definedName name="title_annex5">Applicant!#REF!</definedName>
    <definedName name="title_annex6">Applicant!#REF!</definedName>
    <definedName name="title_annex7">Applicant!#REF!</definedName>
    <definedName name="title_annex8">Applicant!#REF!</definedName>
    <definedName name="title_budget_heading1">Lists!$S$2</definedName>
    <definedName name="title_budget_heading10">Lists!$S$11</definedName>
    <definedName name="title_budget_heading11">Lists!$S$12</definedName>
    <definedName name="title_budget_heading12">Lists!$S$13</definedName>
    <definedName name="title_budget_heading2">Lists!$S$3</definedName>
    <definedName name="title_budget_heading3">Lists!$S$4</definedName>
    <definedName name="title_budget_heading4">Lists!$S$5</definedName>
    <definedName name="title_budget_heading5">Lists!$S$6</definedName>
    <definedName name="title_budget_heading6">Lists!$S$7</definedName>
    <definedName name="title_budget_heading7">Lists!$S$8</definedName>
    <definedName name="title_budget_heading8">Lists!$S$9</definedName>
    <definedName name="title_budget_heading9">Lists!$S$10</definedName>
    <definedName name="total_eligible_cash_expenditure_applicant">Applicant!$F$260</definedName>
    <definedName name="total_eligible_cash_expenditure_partner1">Applicant!$G$260</definedName>
    <definedName name="total_eligible_cash_expenditure_partner2">Applicant!$H$260</definedName>
    <definedName name="total_eligible_cash_expenditure_partner3">Applicant!$I$260</definedName>
    <definedName name="total_eligible_cash_expenditure_partner4">Applicant!$J$260</definedName>
    <definedName name="total_eligible_cash_expenditure_total">Applicant!$K$260</definedName>
    <definedName name="total_eligible_expenditure_applicant">Applicant!#REF!</definedName>
    <definedName name="total_eligible_expenditure_partner1">Applicant!#REF!</definedName>
    <definedName name="total_eligible_expenditure_partner2">Applicant!#REF!</definedName>
    <definedName name="total_eligible_expenditure_partner3">Applicant!#REF!</definedName>
    <definedName name="total_eligible_expenditure_partner4">Applicant!#REF!</definedName>
    <definedName name="total_eligible_expenditure_total">Applicant!#REF!</definedName>
    <definedName name="Type_Of_Expenditures_Column">'Budget details'!$H$4:$H$31</definedName>
    <definedName name="Types_Of_Expenditure">Lists!$R$2:$R$8</definedName>
    <definedName name="Types_Of_Financing">Lists!$W$2:$W$3</definedName>
    <definedName name="yes_no_questions">Lists!$V$2:$V$3</definedName>
    <definedName name="yes_question">Lists!$BQ$2</definedName>
  </definedNames>
  <calcPr calcId="162913"/>
</workbook>
</file>

<file path=xl/calcChain.xml><?xml version="1.0" encoding="utf-8"?>
<calcChain xmlns="http://schemas.openxmlformats.org/spreadsheetml/2006/main">
  <c r="F260" i="1" l="1"/>
  <c r="F259" i="1" s="1"/>
  <c r="G260" i="1"/>
  <c r="G259" i="1" s="1"/>
  <c r="G4" i="12" l="1"/>
  <c r="M4" i="12" s="1"/>
  <c r="F262" i="1" l="1"/>
  <c r="F261" i="1" s="1"/>
  <c r="G262" i="1"/>
  <c r="G261" i="1" s="1"/>
  <c r="H262" i="1"/>
  <c r="H261" i="1" s="1"/>
  <c r="I262" i="1"/>
  <c r="I261" i="1" s="1"/>
  <c r="J262" i="1"/>
  <c r="J261" i="1" s="1"/>
  <c r="N258" i="1" a="1"/>
  <c r="N258" i="1" s="1"/>
  <c r="K258" i="1"/>
  <c r="N4" i="12"/>
  <c r="H260" i="1" l="1"/>
  <c r="H259" i="1" s="1"/>
  <c r="I260" i="1"/>
  <c r="I259" i="1" s="1"/>
  <c r="J260" i="1"/>
  <c r="J259" i="1" s="1"/>
  <c r="B15" i="1"/>
  <c r="B19" i="1"/>
  <c r="N252" i="1" a="1"/>
  <c r="N252" i="1" s="1"/>
  <c r="K252" i="1"/>
  <c r="K257" i="1"/>
  <c r="K256" i="1"/>
  <c r="K254" i="1"/>
  <c r="K253" i="1"/>
  <c r="N261" i="1" a="1"/>
  <c r="N261" i="1" s="1"/>
  <c r="K262" i="1" l="1"/>
  <c r="K260" i="1"/>
  <c r="K259" i="1"/>
  <c r="O30" i="12"/>
  <c r="G30" i="12"/>
  <c r="M30" i="12" s="1"/>
  <c r="N30" i="12" s="1"/>
  <c r="G5" i="12"/>
  <c r="M5" i="12" s="1"/>
  <c r="N5" i="12" s="1"/>
  <c r="G6" i="12"/>
  <c r="M6" i="12" s="1"/>
  <c r="N6" i="12" s="1"/>
  <c r="G7" i="12"/>
  <c r="M7" i="12" s="1"/>
  <c r="N7" i="12" s="1"/>
  <c r="G8" i="12"/>
  <c r="M8" i="12" s="1"/>
  <c r="N8" i="12" s="1"/>
  <c r="G9" i="12"/>
  <c r="M9" i="12" s="1"/>
  <c r="N9" i="12" s="1"/>
  <c r="G10" i="12"/>
  <c r="M10" i="12" s="1"/>
  <c r="N10" i="12" s="1"/>
  <c r="G11" i="12"/>
  <c r="M11" i="12" s="1"/>
  <c r="N11" i="12" s="1"/>
  <c r="G12" i="12"/>
  <c r="M12" i="12" s="1"/>
  <c r="N12" i="12" s="1"/>
  <c r="G13" i="12"/>
  <c r="M13" i="12" s="1"/>
  <c r="N13" i="12" s="1"/>
  <c r="G14" i="12"/>
  <c r="M14" i="12" s="1"/>
  <c r="N14" i="12" s="1"/>
  <c r="G15" i="12"/>
  <c r="M15" i="12" s="1"/>
  <c r="N15" i="12" s="1"/>
  <c r="G16" i="12"/>
  <c r="M16" i="12" s="1"/>
  <c r="N16" i="12" s="1"/>
  <c r="G17" i="12"/>
  <c r="M17" i="12" s="1"/>
  <c r="N17" i="12" s="1"/>
  <c r="G18" i="12"/>
  <c r="M18" i="12" s="1"/>
  <c r="N18" i="12" s="1"/>
  <c r="G19" i="12"/>
  <c r="M19" i="12" s="1"/>
  <c r="N19" i="12" s="1"/>
  <c r="G20" i="12"/>
  <c r="M20" i="12" s="1"/>
  <c r="N20" i="12" s="1"/>
  <c r="G21" i="12"/>
  <c r="M21" i="12" s="1"/>
  <c r="N21" i="12" s="1"/>
  <c r="G22" i="12"/>
  <c r="M22" i="12" s="1"/>
  <c r="N22" i="12" s="1"/>
  <c r="G23" i="12"/>
  <c r="M23" i="12" s="1"/>
  <c r="N23" i="12" s="1"/>
  <c r="G24" i="12"/>
  <c r="M24" i="12" s="1"/>
  <c r="N24" i="12" s="1"/>
  <c r="G25" i="12"/>
  <c r="M25" i="12" s="1"/>
  <c r="N25" i="12" s="1"/>
  <c r="G26" i="12"/>
  <c r="M26" i="12" s="1"/>
  <c r="N26" i="12" s="1"/>
  <c r="G27" i="12"/>
  <c r="M27" i="12" s="1"/>
  <c r="N27" i="12" s="1"/>
  <c r="G28" i="12"/>
  <c r="M28" i="12" s="1"/>
  <c r="N28" i="12" s="1"/>
  <c r="G29" i="12"/>
  <c r="M29" i="12" s="1"/>
  <c r="N29" i="12" s="1"/>
  <c r="G31" i="12"/>
  <c r="N31" i="12" s="1"/>
  <c r="K266" i="1" l="1"/>
  <c r="K264" i="1"/>
  <c r="O16" i="12"/>
  <c r="O17" i="12"/>
  <c r="O18" i="12"/>
  <c r="O19" i="12"/>
  <c r="O20" i="12"/>
  <c r="O21" i="12"/>
  <c r="O22" i="12"/>
  <c r="O23" i="12"/>
  <c r="O24" i="12"/>
  <c r="O25" i="12"/>
  <c r="O26" i="12"/>
  <c r="O27" i="12"/>
  <c r="O28" i="12"/>
  <c r="O29" i="12"/>
  <c r="O31" i="12"/>
  <c r="O32" i="12"/>
  <c r="N259" i="1" l="1" a="1"/>
  <c r="N259" i="1" s="1"/>
  <c r="N255" i="1" a="1"/>
  <c r="N255" i="1" s="1"/>
  <c r="N257" i="1" a="1"/>
  <c r="N257" i="1" s="1"/>
  <c r="N256" i="1" a="1"/>
  <c r="N256" i="1" s="1"/>
  <c r="N254" i="1" a="1"/>
  <c r="N254" i="1" s="1"/>
  <c r="N251" i="1" a="1"/>
  <c r="N251" i="1" s="1"/>
  <c r="N253" i="1" a="1"/>
  <c r="N253" i="1" s="1"/>
  <c r="K261" i="1"/>
  <c r="K265" i="1" s="1"/>
</calcChain>
</file>

<file path=xl/sharedStrings.xml><?xml version="1.0" encoding="utf-8"?>
<sst xmlns="http://schemas.openxmlformats.org/spreadsheetml/2006/main" count="1156" uniqueCount="818">
  <si>
    <t>N/A</t>
  </si>
  <si>
    <t>Limited company (s.r.o.)</t>
  </si>
  <si>
    <t>Limited partnership (k.s.)</t>
  </si>
  <si>
    <t>Public limited company (v.o.s.)</t>
  </si>
  <si>
    <t>State budgetary or allowance organisation</t>
  </si>
  <si>
    <t>Foundation</t>
  </si>
  <si>
    <t>Large enterprise</t>
  </si>
  <si>
    <t xml:space="preserve">Anti-corruption organisations and institutions </t>
  </si>
  <si>
    <t>Senica</t>
  </si>
  <si>
    <t>Piešťany</t>
  </si>
  <si>
    <t>Trnava</t>
  </si>
  <si>
    <t>Námestovo</t>
  </si>
  <si>
    <t>Žilinský</t>
  </si>
  <si>
    <t>Martin</t>
  </si>
  <si>
    <t>Liptovský Mikuláš</t>
  </si>
  <si>
    <t>Kysucké Nové Mesto</t>
  </si>
  <si>
    <t>Dolný Kubín</t>
  </si>
  <si>
    <t>Čadca</t>
  </si>
  <si>
    <t>Bytča</t>
  </si>
  <si>
    <t>Ružomberok</t>
  </si>
  <si>
    <t>Tvrdošín</t>
  </si>
  <si>
    <t>Turčianske Teplice</t>
  </si>
  <si>
    <t>Žilina</t>
  </si>
  <si>
    <t>Applicant</t>
  </si>
  <si>
    <t>TOTAL</t>
  </si>
  <si>
    <t>Year</t>
  </si>
  <si>
    <t>Other - specify</t>
  </si>
  <si>
    <t>1.1 Project Title</t>
  </si>
  <si>
    <t>2. Applicant</t>
  </si>
  <si>
    <t>Street:</t>
  </si>
  <si>
    <t>Postal code:</t>
  </si>
  <si>
    <t>Town/City:</t>
  </si>
  <si>
    <t>Title</t>
  </si>
  <si>
    <t>Name</t>
  </si>
  <si>
    <t>Surname</t>
  </si>
  <si>
    <t>Name:</t>
  </si>
  <si>
    <t>Job position:</t>
  </si>
  <si>
    <t>Prefix</t>
  </si>
  <si>
    <t>Number</t>
  </si>
  <si>
    <t>Phone:</t>
  </si>
  <si>
    <t>Partner1</t>
  </si>
  <si>
    <t>Partner2</t>
  </si>
  <si>
    <t>Partner3</t>
  </si>
  <si>
    <t>Partner4</t>
  </si>
  <si>
    <t>y</t>
  </si>
  <si>
    <t>Cyprus</t>
  </si>
  <si>
    <t>Malta</t>
  </si>
  <si>
    <t>- - - - - - - - - - - - - - - - - - - - - - -</t>
  </si>
  <si>
    <t>Banskobystrický</t>
  </si>
  <si>
    <t>Banská Štiavnica</t>
  </si>
  <si>
    <t>Brezno</t>
  </si>
  <si>
    <t>Detva</t>
  </si>
  <si>
    <t>Krupina</t>
  </si>
  <si>
    <t>Lučenec</t>
  </si>
  <si>
    <t>Poltár</t>
  </si>
  <si>
    <t>Revúca</t>
  </si>
  <si>
    <t>Rimavská Sobota</t>
  </si>
  <si>
    <t>Veľký Krtíš</t>
  </si>
  <si>
    <t>Zvolen</t>
  </si>
  <si>
    <t>Žarnovica</t>
  </si>
  <si>
    <t>Žiar nad Hronom</t>
  </si>
  <si>
    <t>Malacky</t>
  </si>
  <si>
    <t>Bratislavský</t>
  </si>
  <si>
    <t>Bratislava III</t>
  </si>
  <si>
    <t>Bratislava IV</t>
  </si>
  <si>
    <t>Bratislava I</t>
  </si>
  <si>
    <t>Bratislava II</t>
  </si>
  <si>
    <t>Bratislava V</t>
  </si>
  <si>
    <t>Senec</t>
  </si>
  <si>
    <t>Pezinok</t>
  </si>
  <si>
    <t>Michalovce</t>
  </si>
  <si>
    <t>Košický</t>
  </si>
  <si>
    <t>Košice I</t>
  </si>
  <si>
    <t>Košice-okolie</t>
  </si>
  <si>
    <t>Košice III</t>
  </si>
  <si>
    <t>Košice IV</t>
  </si>
  <si>
    <t>Gelnica</t>
  </si>
  <si>
    <t>Rožňava</t>
  </si>
  <si>
    <t>Trebišov</t>
  </si>
  <si>
    <t>Spišská Nová Ves</t>
  </si>
  <si>
    <t>Sobrance</t>
  </si>
  <si>
    <t>Levice</t>
  </si>
  <si>
    <t>Nitriansky</t>
  </si>
  <si>
    <t>Komárno</t>
  </si>
  <si>
    <t>Nové Zámky</t>
  </si>
  <si>
    <t>Nitra</t>
  </si>
  <si>
    <t>Slovakia</t>
  </si>
  <si>
    <t>Norway</t>
  </si>
  <si>
    <t>Liechtenstein</t>
  </si>
  <si>
    <t>Ukraine</t>
  </si>
  <si>
    <t>Czech Republic</t>
  </si>
  <si>
    <t>Belgium</t>
  </si>
  <si>
    <t>Bulgaria</t>
  </si>
  <si>
    <t>Denmark</t>
  </si>
  <si>
    <t>Estonia</t>
  </si>
  <si>
    <t>Finland</t>
  </si>
  <si>
    <t>France</t>
  </si>
  <si>
    <t>Ireland</t>
  </si>
  <si>
    <t>Italy</t>
  </si>
  <si>
    <t>Lithuania</t>
  </si>
  <si>
    <t>Latvia</t>
  </si>
  <si>
    <t>Luxembourg</t>
  </si>
  <si>
    <t>Hungary</t>
  </si>
  <si>
    <t>Germany</t>
  </si>
  <si>
    <t>Netherland</t>
  </si>
  <si>
    <t>Poland</t>
  </si>
  <si>
    <t>Portugal</t>
  </si>
  <si>
    <t>Austria</t>
  </si>
  <si>
    <t>Romania</t>
  </si>
  <si>
    <t>Greece</t>
  </si>
  <si>
    <t>Slovenia</t>
  </si>
  <si>
    <t>United Kingdom</t>
  </si>
  <si>
    <t>Spain</t>
  </si>
  <si>
    <t>Sweden</t>
  </si>
  <si>
    <t>Other</t>
  </si>
  <si>
    <t>Iceland</t>
  </si>
  <si>
    <t>Business</t>
  </si>
  <si>
    <t>Email:</t>
  </si>
  <si>
    <t>Output</t>
  </si>
  <si>
    <t>Topoľčany</t>
  </si>
  <si>
    <t>Šaľa</t>
  </si>
  <si>
    <t>Zlaté Moravce</t>
  </si>
  <si>
    <t>Medzilaborce</t>
  </si>
  <si>
    <t>Prešovský</t>
  </si>
  <si>
    <t>Levoča</t>
  </si>
  <si>
    <t>Kežmarok</t>
  </si>
  <si>
    <t>Bardejov</t>
  </si>
  <si>
    <t>Humenné</t>
  </si>
  <si>
    <t>Sabinov</t>
  </si>
  <si>
    <t>Poprad</t>
  </si>
  <si>
    <t>Prešov</t>
  </si>
  <si>
    <t>Svidník</t>
  </si>
  <si>
    <t>Snina</t>
  </si>
  <si>
    <t>Stará Ľubovňa</t>
  </si>
  <si>
    <t>Stropkov</t>
  </si>
  <si>
    <t>Vranov nad Topľou</t>
  </si>
  <si>
    <t>Myjava</t>
  </si>
  <si>
    <t>Trenčiansky</t>
  </si>
  <si>
    <t>Ilava</t>
  </si>
  <si>
    <t>Bánovce nad Bebravou</t>
  </si>
  <si>
    <t>Púchov</t>
  </si>
  <si>
    <t>Prievidza</t>
  </si>
  <si>
    <t>Partizánske</t>
  </si>
  <si>
    <t>Nové Mesto nad Váhom</t>
  </si>
  <si>
    <t>Považská Bystrica</t>
  </si>
  <si>
    <t>Trenčín</t>
  </si>
  <si>
    <t>Galanta</t>
  </si>
  <si>
    <t>Trnavský</t>
  </si>
  <si>
    <t>Dunajská Streda</t>
  </si>
  <si>
    <t>Hlohovec</t>
  </si>
  <si>
    <t>Skalica</t>
  </si>
  <si>
    <t>Banská Bystrica</t>
  </si>
  <si>
    <t>Job Position</t>
  </si>
  <si>
    <t>Date</t>
  </si>
  <si>
    <t>Day</t>
  </si>
  <si>
    <t>Month</t>
  </si>
  <si>
    <t>Unit</t>
  </si>
  <si>
    <t>SGBB</t>
  </si>
  <si>
    <t>SGBA</t>
  </si>
  <si>
    <t>SGKE</t>
  </si>
  <si>
    <t>SGNR</t>
  </si>
  <si>
    <t>SGPO</t>
  </si>
  <si>
    <t>SGTN</t>
  </si>
  <si>
    <t>SGTT</t>
  </si>
  <si>
    <t>SGZA</t>
  </si>
  <si>
    <t>1.2 Programme Title</t>
  </si>
  <si>
    <t>1.3 Programme Outcome</t>
  </si>
  <si>
    <t>Public Sector</t>
  </si>
  <si>
    <t>Inter-Governmental Sector</t>
  </si>
  <si>
    <t>Private Sector</t>
  </si>
  <si>
    <t>Government</t>
  </si>
  <si>
    <t>Regional authority</t>
  </si>
  <si>
    <t>Local authority</t>
  </si>
  <si>
    <t>Other public organisation</t>
  </si>
  <si>
    <t>Public</t>
  </si>
  <si>
    <t>Intergov</t>
  </si>
  <si>
    <t>Private</t>
  </si>
  <si>
    <t>Public-Private organisation</t>
  </si>
  <si>
    <t>Inter-Governmental organisation</t>
  </si>
  <si>
    <t>Non-Governmental organisation (NGO)</t>
  </si>
  <si>
    <t>Social Partner</t>
  </si>
  <si>
    <t>Small and medium sized enterprise</t>
  </si>
  <si>
    <t>Micro enterprise</t>
  </si>
  <si>
    <t>Public1</t>
  </si>
  <si>
    <t>Intergov1</t>
  </si>
  <si>
    <t>Private1</t>
  </si>
  <si>
    <t>Trade union or association</t>
  </si>
  <si>
    <t>Joint stock company (a.s.)</t>
  </si>
  <si>
    <t>Cooperative corporation (družstvo)</t>
  </si>
  <si>
    <t>Association of legal entities (z.z.p.o.)</t>
  </si>
  <si>
    <t>eeagrants.sk/norwaygrants.sk</t>
  </si>
  <si>
    <t>eeagrants.org</t>
  </si>
  <si>
    <t>print media</t>
  </si>
  <si>
    <t>conference/workshop</t>
  </si>
  <si>
    <t>other</t>
  </si>
  <si>
    <t xml:space="preserve">Education policy and administrative management </t>
  </si>
  <si>
    <t xml:space="preserve">Education facilities and training </t>
  </si>
  <si>
    <t xml:space="preserve">Education sector staff training </t>
  </si>
  <si>
    <t xml:space="preserve">Primary education </t>
  </si>
  <si>
    <t xml:space="preserve">Basic skills for youth and/or adults </t>
  </si>
  <si>
    <t xml:space="preserve">Primary education equivalent for adults </t>
  </si>
  <si>
    <t xml:space="preserve">Early childhood education </t>
  </si>
  <si>
    <t xml:space="preserve">Secondary education </t>
  </si>
  <si>
    <t xml:space="preserve">Vocational training </t>
  </si>
  <si>
    <t xml:space="preserve">Higher education </t>
  </si>
  <si>
    <t xml:space="preserve">Health policy and administrative management </t>
  </si>
  <si>
    <t xml:space="preserve">Food safety </t>
  </si>
  <si>
    <t xml:space="preserve">Medical education/training </t>
  </si>
  <si>
    <t xml:space="preserve">Health data systems </t>
  </si>
  <si>
    <t xml:space="preserve">Medical services </t>
  </si>
  <si>
    <t xml:space="preserve">Mental health services </t>
  </si>
  <si>
    <t xml:space="preserve">Cancer services </t>
  </si>
  <si>
    <t xml:space="preserve">Basic health care </t>
  </si>
  <si>
    <t xml:space="preserve">Basic health infrastructure </t>
  </si>
  <si>
    <t xml:space="preserve">Infectious disease control </t>
  </si>
  <si>
    <t xml:space="preserve">Health education </t>
  </si>
  <si>
    <t xml:space="preserve">Health promotion </t>
  </si>
  <si>
    <t xml:space="preserve">Tuberculosis control </t>
  </si>
  <si>
    <t xml:space="preserve">Health personnel development </t>
  </si>
  <si>
    <t xml:space="preserve">Reproductive health care </t>
  </si>
  <si>
    <t xml:space="preserve">STD control including HIV/AIDS </t>
  </si>
  <si>
    <t xml:space="preserve">Public sector policy and administrative management </t>
  </si>
  <si>
    <t xml:space="preserve">Gender policy, management and administration </t>
  </si>
  <si>
    <t xml:space="preserve">Decentralisation and support to subnational government </t>
  </si>
  <si>
    <t xml:space="preserve">Legal and judicial development </t>
  </si>
  <si>
    <t xml:space="preserve">Transparency </t>
  </si>
  <si>
    <t xml:space="preserve">Probation services </t>
  </si>
  <si>
    <t xml:space="preserve">Alternative dispute resolution </t>
  </si>
  <si>
    <t xml:space="preserve">Legal aid, counsel, treatment and shelters </t>
  </si>
  <si>
    <t xml:space="preserve">Border management </t>
  </si>
  <si>
    <t xml:space="preserve">Countering organized crime </t>
  </si>
  <si>
    <t xml:space="preserve">Countering trafficking </t>
  </si>
  <si>
    <t xml:space="preserve">Crime prevention </t>
  </si>
  <si>
    <t xml:space="preserve">Police </t>
  </si>
  <si>
    <t xml:space="preserve">Ombudsman </t>
  </si>
  <si>
    <t xml:space="preserve">Immigration </t>
  </si>
  <si>
    <t xml:space="preserve">Prisons </t>
  </si>
  <si>
    <t xml:space="preserve">Democratic participation and civil society </t>
  </si>
  <si>
    <t xml:space="preserve">Elections </t>
  </si>
  <si>
    <t xml:space="preserve">Media and free flow of information </t>
  </si>
  <si>
    <t xml:space="preserve">Human rights </t>
  </si>
  <si>
    <t xml:space="preserve">Hate speech/hate crime </t>
  </si>
  <si>
    <t xml:space="preserve">Domestic and gender based violence </t>
  </si>
  <si>
    <t xml:space="preserve">Multicultural awareness </t>
  </si>
  <si>
    <t xml:space="preserve">Gender equality organisations and institutions </t>
  </si>
  <si>
    <t xml:space="preserve">Local government administration </t>
  </si>
  <si>
    <t xml:space="preserve">Urban development and management </t>
  </si>
  <si>
    <t xml:space="preserve">Statistical capacity building </t>
  </si>
  <si>
    <t xml:space="preserve">Jewish cultural history </t>
  </si>
  <si>
    <t xml:space="preserve">Social/ welfare services </t>
  </si>
  <si>
    <t xml:space="preserve">Employment policy and administrative management </t>
  </si>
  <si>
    <t xml:space="preserve">Gender equality in employment </t>
  </si>
  <si>
    <t xml:space="preserve">Housing policy and administrative management </t>
  </si>
  <si>
    <t xml:space="preserve">Low-cost housing </t>
  </si>
  <si>
    <t xml:space="preserve">Multisector aid for basic social services </t>
  </si>
  <si>
    <t xml:space="preserve">Culture and recreation </t>
  </si>
  <si>
    <t xml:space="preserve">Cultural heritage management, preservation and conservation </t>
  </si>
  <si>
    <t xml:space="preserve">Creative and artistic cultural activities </t>
  </si>
  <si>
    <t xml:space="preserve">Social and economic development through culture </t>
  </si>
  <si>
    <t xml:space="preserve">Social mitigation of HIV/AIDS </t>
  </si>
  <si>
    <t xml:space="preserve">Energy Efficiency </t>
  </si>
  <si>
    <t xml:space="preserve">Energy security </t>
  </si>
  <si>
    <t xml:space="preserve">Energy policy and administrative management </t>
  </si>
  <si>
    <t xml:space="preserve">Energy education/training </t>
  </si>
  <si>
    <t xml:space="preserve">Energy generation, renewable sources – multiple technologies </t>
  </si>
  <si>
    <t xml:space="preserve">Hydro-electric power plants </t>
  </si>
  <si>
    <t xml:space="preserve">Solar energy </t>
  </si>
  <si>
    <t xml:space="preserve">Wind energy </t>
  </si>
  <si>
    <t xml:space="preserve">Marine energy </t>
  </si>
  <si>
    <t xml:space="preserve">Geothermal energy </t>
  </si>
  <si>
    <t xml:space="preserve">Bio energy </t>
  </si>
  <si>
    <t xml:space="preserve">Hybrid energy </t>
  </si>
  <si>
    <t xml:space="preserve">Business support services and institutions </t>
  </si>
  <si>
    <t xml:space="preserve">Technological innovation and development </t>
  </si>
  <si>
    <t xml:space="preserve">Blue growth </t>
  </si>
  <si>
    <t xml:space="preserve">Green growth </t>
  </si>
  <si>
    <t xml:space="preserve">Welfare and heath technologies </t>
  </si>
  <si>
    <t xml:space="preserve">Environmental policy and administrative management </t>
  </si>
  <si>
    <t xml:space="preserve">Marine and inland water management </t>
  </si>
  <si>
    <t xml:space="preserve">Spatial planning </t>
  </si>
  <si>
    <t xml:space="preserve">Climate Change policy and administrative management </t>
  </si>
  <si>
    <t xml:space="preserve">Climate change mitigation </t>
  </si>
  <si>
    <t xml:space="preserve">Carbon capture and storage </t>
  </si>
  <si>
    <t xml:space="preserve">Climate change adaptation </t>
  </si>
  <si>
    <t xml:space="preserve">Air pollution control </t>
  </si>
  <si>
    <t xml:space="preserve">Greenhouse gas reduction </t>
  </si>
  <si>
    <t xml:space="preserve">Hazardous substance </t>
  </si>
  <si>
    <t xml:space="preserve">Waste / Recycling </t>
  </si>
  <si>
    <t xml:space="preserve">Circular economy </t>
  </si>
  <si>
    <t xml:space="preserve">Bio-diversity </t>
  </si>
  <si>
    <t xml:space="preserve">Red list species </t>
  </si>
  <si>
    <t xml:space="preserve">Flood prevention/control </t>
  </si>
  <si>
    <t xml:space="preserve">Drought prevention </t>
  </si>
  <si>
    <t xml:space="preserve">Environment and Climate Change education/training </t>
  </si>
  <si>
    <t xml:space="preserve">Educational research </t>
  </si>
  <si>
    <t xml:space="preserve">Medical research </t>
  </si>
  <si>
    <t xml:space="preserve">Energy research </t>
  </si>
  <si>
    <t xml:space="preserve">Agricultural research </t>
  </si>
  <si>
    <t xml:space="preserve">Forestry research </t>
  </si>
  <si>
    <t xml:space="preserve">Fishery research </t>
  </si>
  <si>
    <t xml:space="preserve">Environmental research </t>
  </si>
  <si>
    <t xml:space="preserve">Research/scientific institutions </t>
  </si>
  <si>
    <t xml:space="preserve">Climate change research </t>
  </si>
  <si>
    <t xml:space="preserve">Carbon capture and storage research </t>
  </si>
  <si>
    <t xml:space="preserve">Marine research </t>
  </si>
  <si>
    <t xml:space="preserve">Gender research </t>
  </si>
  <si>
    <t xml:space="preserve">Health research </t>
  </si>
  <si>
    <t xml:space="preserve">Social science and humanities research </t>
  </si>
  <si>
    <t xml:space="preserve">Fire and rescue services </t>
  </si>
  <si>
    <t xml:space="preserve">Migration policy and administrative management system </t>
  </si>
  <si>
    <t>Education</t>
  </si>
  <si>
    <t>Health</t>
  </si>
  <si>
    <t>Government and Civil Society</t>
  </si>
  <si>
    <t>Social Infrastructure and Services</t>
  </si>
  <si>
    <t>Energy</t>
  </si>
  <si>
    <t>Business and Innovation</t>
  </si>
  <si>
    <t>Environment and Climate Change</t>
  </si>
  <si>
    <t xml:space="preserve">Other Multisector </t>
  </si>
  <si>
    <t>Migration and Asylum</t>
  </si>
  <si>
    <t>Social_Infrastructure</t>
  </si>
  <si>
    <t>Environment</t>
  </si>
  <si>
    <t>Multisector</t>
  </si>
  <si>
    <t>Migration</t>
  </si>
  <si>
    <t>Specification</t>
  </si>
  <si>
    <t>Type</t>
  </si>
  <si>
    <t>Level</t>
  </si>
  <si>
    <t>Standard</t>
  </si>
  <si>
    <t>Outcome</t>
  </si>
  <si>
    <t>Current expenses - on staff</t>
  </si>
  <si>
    <t>Current expenses - mandatory publicity</t>
  </si>
  <si>
    <t>Current expenses - travel</t>
  </si>
  <si>
    <t>Current expenses - other</t>
  </si>
  <si>
    <t>Land and real estate</t>
  </si>
  <si>
    <t>Consumables and supplies</t>
  </si>
  <si>
    <t>Costs entailed by other contracts</t>
  </si>
  <si>
    <t>Costs arising from project contract</t>
  </si>
  <si>
    <t>Cost of staff assigned to the project</t>
  </si>
  <si>
    <t>Travel and subsistence allowances for staff</t>
  </si>
  <si>
    <t>Cost of new or second hand equipment</t>
  </si>
  <si>
    <t>Quantity</t>
  </si>
  <si>
    <t>Unit Costs</t>
  </si>
  <si>
    <t>Incurred by</t>
  </si>
  <si>
    <t>Non-investment fund (n.f.)</t>
  </si>
  <si>
    <t>Non-profit organisation providing services in general interest (n.o.)</t>
  </si>
  <si>
    <t>Yes</t>
  </si>
  <si>
    <t>No</t>
  </si>
  <si>
    <t>Advance payments</t>
  </si>
  <si>
    <t>Reimbursement</t>
  </si>
  <si>
    <t>Partnership Agreement signed</t>
  </si>
  <si>
    <t>Exchange of letters/emails</t>
  </si>
  <si>
    <t>Other formal agreements</t>
  </si>
  <si>
    <t>No formal agreement as yet</t>
  </si>
  <si>
    <t>Project Activities</t>
  </si>
  <si>
    <t>Type of Expenditure</t>
  </si>
  <si>
    <t>Bilateral</t>
  </si>
  <si>
    <t>Policy markers</t>
  </si>
  <si>
    <t>Fundamental</t>
  </si>
  <si>
    <t>Relevant</t>
  </si>
  <si>
    <t>Non-applicable</t>
  </si>
  <si>
    <t xml:space="preserve">Target group </t>
  </si>
  <si>
    <t xml:space="preserve">Intermediary </t>
  </si>
  <si>
    <t xml:space="preserve">End beneficiary </t>
  </si>
  <si>
    <t xml:space="preserve">Age-related </t>
  </si>
  <si>
    <t xml:space="preserve">Children and Youth (0-17) </t>
  </si>
  <si>
    <t xml:space="preserve">x </t>
  </si>
  <si>
    <t xml:space="preserve">Young adults (18-29) </t>
  </si>
  <si>
    <t xml:space="preserve">Elderly (65+) </t>
  </si>
  <si>
    <t xml:space="preserve">Business-related </t>
  </si>
  <si>
    <t xml:space="preserve">Entrepreneurs </t>
  </si>
  <si>
    <t xml:space="preserve"> </t>
  </si>
  <si>
    <t xml:space="preserve">SMEs (Small and Medium Sized Enterprises with 10-249 staff) </t>
  </si>
  <si>
    <t xml:space="preserve">Large Enterprises </t>
  </si>
  <si>
    <t xml:space="preserve">Culture-related </t>
  </si>
  <si>
    <t xml:space="preserve">Artists </t>
  </si>
  <si>
    <t>x</t>
  </si>
  <si>
    <t xml:space="preserve">Museums (and other visual arts institutions) </t>
  </si>
  <si>
    <t xml:space="preserve">Performing arts institutions </t>
  </si>
  <si>
    <t xml:space="preserve">Education/ research-related </t>
  </si>
  <si>
    <t xml:space="preserve">Students (any age) </t>
  </si>
  <si>
    <t xml:space="preserve">NEETs (not in education, employment or training) </t>
  </si>
  <si>
    <t xml:space="preserve">Teachers/Professors (any level) </t>
  </si>
  <si>
    <t xml:space="preserve">Educational institution staff (non-teaching) </t>
  </si>
  <si>
    <t xml:space="preserve">Researchers/Scientists </t>
  </si>
  <si>
    <t xml:space="preserve">Universities/Research institutions </t>
  </si>
  <si>
    <t xml:space="preserve">Health-related </t>
  </si>
  <si>
    <t xml:space="preserve">Medical staff </t>
  </si>
  <si>
    <t xml:space="preserve">People with disabilities (excluding people with mental health problems) </t>
  </si>
  <si>
    <t xml:space="preserve">People with mental health problems </t>
  </si>
  <si>
    <t xml:space="preserve">People with communicable diseases (incl. TB and HIV/AIDS) </t>
  </si>
  <si>
    <t xml:space="preserve">People with addictions (alcohol, drugs, etc.) </t>
  </si>
  <si>
    <t xml:space="preserve">Justice/home affairs-related </t>
  </si>
  <si>
    <t xml:space="preserve">Judges </t>
  </si>
  <si>
    <t xml:space="preserve">Border guards </t>
  </si>
  <si>
    <t xml:space="preserve">Prison/Probation authorities/staff </t>
  </si>
  <si>
    <t xml:space="preserve">Prosecutors </t>
  </si>
  <si>
    <t xml:space="preserve">Juvenile criminal offenders </t>
  </si>
  <si>
    <t xml:space="preserve">Criminal offenders (incl. prisoners and offenders following alternative sanctions) </t>
  </si>
  <si>
    <t xml:space="preserve">Victims of hate crime/hate speech </t>
  </si>
  <si>
    <t xml:space="preserve">Victims of domestic violence/gender-based violence </t>
  </si>
  <si>
    <t xml:space="preserve">Victims of human trafficking </t>
  </si>
  <si>
    <t xml:space="preserve">Migration-related </t>
  </si>
  <si>
    <t xml:space="preserve">Asylum authorities/staff </t>
  </si>
  <si>
    <t xml:space="preserve">Unaccompanied asylum-seeking children </t>
  </si>
  <si>
    <t xml:space="preserve">Asylum-seekers </t>
  </si>
  <si>
    <t xml:space="preserve">Minority status-related </t>
  </si>
  <si>
    <t xml:space="preserve">Jewish population </t>
  </si>
  <si>
    <t xml:space="preserve">Lesbian, gay, bisexual, transgender, intersex population (LGBTI) </t>
  </si>
  <si>
    <t xml:space="preserve">Muslim population </t>
  </si>
  <si>
    <t xml:space="preserve">Roma population </t>
  </si>
  <si>
    <t xml:space="preserve">Roma mediators </t>
  </si>
  <si>
    <t xml:space="preserve">Russian-speaking minorities </t>
  </si>
  <si>
    <t xml:space="preserve">Other minorities </t>
  </si>
  <si>
    <t xml:space="preserve">Policy-related </t>
  </si>
  <si>
    <t xml:space="preserve">Politicians (at national or sub-national level) </t>
  </si>
  <si>
    <t xml:space="preserve">Public institutions (at national or sub-national level) </t>
  </si>
  <si>
    <t xml:space="preserve">Civil society organisations </t>
  </si>
  <si>
    <t xml:space="preserve">Work-related </t>
  </si>
  <si>
    <t xml:space="preserve">Trade unions </t>
  </si>
  <si>
    <t xml:space="preserve">Employers' organisations </t>
  </si>
  <si>
    <t xml:space="preserve">Labour inspectorates </t>
  </si>
  <si>
    <t xml:space="preserve">Unemployed </t>
  </si>
  <si>
    <t xml:space="preserve">Employees/workers </t>
  </si>
  <si>
    <t xml:space="preserve">General </t>
  </si>
  <si>
    <t xml:space="preserve">Media </t>
  </si>
  <si>
    <t xml:space="preserve">People at risk of poverty/in poverty16 </t>
  </si>
  <si>
    <t xml:space="preserve">Women </t>
  </si>
  <si>
    <t xml:space="preserve">Men </t>
  </si>
  <si>
    <t xml:space="preserve">General public </t>
  </si>
  <si>
    <t xml:space="preserve">Environment </t>
  </si>
  <si>
    <t>TG_age</t>
  </si>
  <si>
    <t>TG_business</t>
  </si>
  <si>
    <t>TG_culture</t>
  </si>
  <si>
    <t>TG_education</t>
  </si>
  <si>
    <t>TG_health</t>
  </si>
  <si>
    <t>TG_justice</t>
  </si>
  <si>
    <t>TG_migration</t>
  </si>
  <si>
    <t>TG_minority</t>
  </si>
  <si>
    <t>TG_policy</t>
  </si>
  <si>
    <t>TG_work</t>
  </si>
  <si>
    <t>TG_general</t>
  </si>
  <si>
    <t>Project</t>
  </si>
  <si>
    <t>Unit of measurement</t>
  </si>
  <si>
    <t>Source of verification</t>
  </si>
  <si>
    <t>Frequency of reporting</t>
  </si>
  <si>
    <t>Baseline value</t>
  </si>
  <si>
    <t>Baseline year</t>
  </si>
  <si>
    <t>Target value</t>
  </si>
  <si>
    <t>Annual number</t>
  </si>
  <si>
    <t>TBD</t>
  </si>
  <si>
    <t>Semi-annually</t>
  </si>
  <si>
    <t>Scale 1-7</t>
  </si>
  <si>
    <t>Percentage</t>
  </si>
  <si>
    <t>Binary</t>
  </si>
  <si>
    <t>Outcomes</t>
  </si>
  <si>
    <t>Enhanced collaboration between Beneficiary and Donor State entities involved in the programme</t>
  </si>
  <si>
    <t>Outputs</t>
  </si>
  <si>
    <t>Indirect costs (EUR)</t>
  </si>
  <si>
    <t>Reserve (EUR)</t>
  </si>
  <si>
    <t>Risk score</t>
  </si>
  <si>
    <t>Response to risk</t>
  </si>
  <si>
    <t>Programmatic</t>
  </si>
  <si>
    <t>Operational</t>
  </si>
  <si>
    <t>Avoid / terminate</t>
  </si>
  <si>
    <t>Transfer / share</t>
  </si>
  <si>
    <t>Mitigate</t>
  </si>
  <si>
    <t>Accept</t>
  </si>
  <si>
    <t>Very unlikely</t>
  </si>
  <si>
    <t>Unlikely</t>
  </si>
  <si>
    <t>Likely</t>
  </si>
  <si>
    <t>Almost certain</t>
  </si>
  <si>
    <t>Minimal</t>
  </si>
  <si>
    <t>Moderate</t>
  </si>
  <si>
    <t>Serious</t>
  </si>
  <si>
    <t>Very serious</t>
  </si>
  <si>
    <t>Very unlikely_Minimal</t>
  </si>
  <si>
    <t>Very unlikely_Moderate</t>
  </si>
  <si>
    <t>Very unlikely_Serious</t>
  </si>
  <si>
    <t>Very unlikely_Very serious</t>
  </si>
  <si>
    <t>Unlikely_Minimal</t>
  </si>
  <si>
    <t>Unlikely_Moderate</t>
  </si>
  <si>
    <t>Unlikely_Serious</t>
  </si>
  <si>
    <t>Unlikely_Very serious</t>
  </si>
  <si>
    <t>Likely_Minimal</t>
  </si>
  <si>
    <t>Likely_Moderate</t>
  </si>
  <si>
    <t>Likely_Serious</t>
  </si>
  <si>
    <t>Likely_Very serious</t>
  </si>
  <si>
    <t>Almost certain_Minimal</t>
  </si>
  <si>
    <t>Almost certain_Moderate</t>
  </si>
  <si>
    <t>Almost certain_Serious</t>
  </si>
  <si>
    <t>Almost certain_Very serious</t>
  </si>
  <si>
    <t>Procurement-related</t>
  </si>
  <si>
    <t>Publicity-related</t>
  </si>
  <si>
    <t>Permits-related</t>
  </si>
  <si>
    <t>Others</t>
  </si>
  <si>
    <t>Essential</t>
  </si>
  <si>
    <t>within 3 months</t>
  </si>
  <si>
    <t>within 6 months</t>
  </si>
  <si>
    <t>within 12 months</t>
  </si>
  <si>
    <t>within 18 months</t>
  </si>
  <si>
    <t>within 24 months</t>
  </si>
  <si>
    <t>Current expenses - depreciation</t>
  </si>
  <si>
    <t>Current expenses - running costs</t>
  </si>
  <si>
    <t>Churches and religious institutions</t>
  </si>
  <si>
    <t>Indirect costs calculation method</t>
  </si>
  <si>
    <t>Services-related</t>
  </si>
  <si>
    <t>Statutory</t>
  </si>
  <si>
    <t>Second statutory, if needed</t>
  </si>
  <si>
    <t>Signature (and stamp), if relevant</t>
  </si>
  <si>
    <t>Article 8.5.1c)</t>
  </si>
  <si>
    <t>Current expenses - office equipment</t>
  </si>
  <si>
    <t>Current expenses - propagation and dissemination</t>
  </si>
  <si>
    <t>Investment costs - Other assets</t>
  </si>
  <si>
    <t>Investment costs - Infrastructure</t>
  </si>
  <si>
    <t>Current expenses - purchase of material</t>
  </si>
  <si>
    <t>Self-governing region</t>
  </si>
  <si>
    <t>Civic association (o.z.)</t>
  </si>
  <si>
    <t>Facebook fun page</t>
  </si>
  <si>
    <t>Basic research</t>
  </si>
  <si>
    <t>Applied research</t>
  </si>
  <si>
    <t xml:space="preserve">1 Natural Sciences </t>
  </si>
  <si>
    <t>natural_sciences_fields</t>
  </si>
  <si>
    <t xml:space="preserve">2 Engineering and Technology </t>
  </si>
  <si>
    <t>engineering_field</t>
  </si>
  <si>
    <t xml:space="preserve">3 Medical and Health Sciences </t>
  </si>
  <si>
    <t>medical_fields</t>
  </si>
  <si>
    <t xml:space="preserve">4 Agricultural Sciences </t>
  </si>
  <si>
    <t>agriculture_fields</t>
  </si>
  <si>
    <t xml:space="preserve">5 Social Sciences </t>
  </si>
  <si>
    <t>social_fields</t>
  </si>
  <si>
    <t xml:space="preserve">6 Humanities </t>
  </si>
  <si>
    <t>humanities_fields</t>
  </si>
  <si>
    <t xml:space="preserve">1.1 Mathematics </t>
  </si>
  <si>
    <t xml:space="preserve">1.2 Computer and information sciences </t>
  </si>
  <si>
    <t xml:space="preserve">1.3 Physical sciences </t>
  </si>
  <si>
    <t xml:space="preserve">1.4 Chemical sciences </t>
  </si>
  <si>
    <t xml:space="preserve">1.5 Earth and related environmental sciences </t>
  </si>
  <si>
    <t xml:space="preserve">1.6 Biological sciences </t>
  </si>
  <si>
    <t xml:space="preserve">1.7 Other natural sciences </t>
  </si>
  <si>
    <t xml:space="preserve">2.1 Civil engineering </t>
  </si>
  <si>
    <t xml:space="preserve">2.2 Electrical engineering, electronic engineering, information engineering </t>
  </si>
  <si>
    <t xml:space="preserve">2.3 Mechanical engineering </t>
  </si>
  <si>
    <t xml:space="preserve">2.4 Chemical engineering </t>
  </si>
  <si>
    <t xml:space="preserve">2.5 Materials engineering </t>
  </si>
  <si>
    <t xml:space="preserve">2.6 Medical engineering </t>
  </si>
  <si>
    <t xml:space="preserve">2.7 Environmental engineering </t>
  </si>
  <si>
    <t xml:space="preserve">2.8 Environmental biotechnology </t>
  </si>
  <si>
    <t xml:space="preserve">2.9 Industrial Biotechnology </t>
  </si>
  <si>
    <t xml:space="preserve">2.10 Nano-technology </t>
  </si>
  <si>
    <t xml:space="preserve">2.11 Other engineering and technologies </t>
  </si>
  <si>
    <t xml:space="preserve">3.1 Basic medicine </t>
  </si>
  <si>
    <t xml:space="preserve">3.2 Clinical medicine </t>
  </si>
  <si>
    <t xml:space="preserve">3.3 Health sciences </t>
  </si>
  <si>
    <t xml:space="preserve">3.4 Health biotechnology </t>
  </si>
  <si>
    <t xml:space="preserve">3.5 Other medical sciences </t>
  </si>
  <si>
    <t xml:space="preserve">4.1 Agriculture, forestry, and fisheries </t>
  </si>
  <si>
    <t xml:space="preserve">4.2 Animal and dairy science </t>
  </si>
  <si>
    <t xml:space="preserve">4.3 Veterinary science </t>
  </si>
  <si>
    <t xml:space="preserve">4.4 Agricultural biotechnology </t>
  </si>
  <si>
    <t xml:space="preserve">4.5 Other agricultural sciences </t>
  </si>
  <si>
    <t xml:space="preserve">5.1 Psychology </t>
  </si>
  <si>
    <t xml:space="preserve">5.2 Economics and business </t>
  </si>
  <si>
    <t xml:space="preserve">5.3 Educational sciences </t>
  </si>
  <si>
    <t xml:space="preserve">5.3 Sociology </t>
  </si>
  <si>
    <t xml:space="preserve">5.5 Law </t>
  </si>
  <si>
    <t xml:space="preserve">5.6 Political Science </t>
  </si>
  <si>
    <t xml:space="preserve">5.7 Social and economic geography </t>
  </si>
  <si>
    <t xml:space="preserve">5.8 Media and communications </t>
  </si>
  <si>
    <t xml:space="preserve">5.9 Other social sciences </t>
  </si>
  <si>
    <t xml:space="preserve">6.1 History and archaeology </t>
  </si>
  <si>
    <t xml:space="preserve">6.2 Languages and literature </t>
  </si>
  <si>
    <t xml:space="preserve">6.3 Philosophy, ethics and religion </t>
  </si>
  <si>
    <t xml:space="preserve">6.4 Art (arts, history of arts, performing arts, music) </t>
  </si>
  <si>
    <t xml:space="preserve">6.5 Other humanities </t>
  </si>
  <si>
    <t>__</t>
  </si>
  <si>
    <t>Code</t>
  </si>
  <si>
    <t>In-kind max</t>
  </si>
  <si>
    <t>within 36 months</t>
  </si>
  <si>
    <t>within 48 months</t>
  </si>
  <si>
    <t>within 1 months</t>
  </si>
  <si>
    <t>Error_EN</t>
  </si>
  <si>
    <t>Error_SK</t>
  </si>
  <si>
    <t>Formula</t>
  </si>
  <si>
    <t>Result</t>
  </si>
  <si>
    <t>Category/Entity</t>
  </si>
  <si>
    <t>Budgetary or allowance organisation of self-governing region</t>
  </si>
  <si>
    <t>Municipality</t>
  </si>
  <si>
    <t>Budgetary or allowance organisation of municipality</t>
  </si>
  <si>
    <t>Other state institution</t>
  </si>
  <si>
    <t>Other institution of self-government</t>
  </si>
  <si>
    <t xml:space="preserve">Community association </t>
  </si>
  <si>
    <t>Social enterprises</t>
  </si>
  <si>
    <t>Employers' organisation</t>
  </si>
  <si>
    <t>Professional associations</t>
  </si>
  <si>
    <t>Other civil society groups and institution</t>
  </si>
  <si>
    <t>Budget Heading</t>
  </si>
  <si>
    <t>Binding</t>
  </si>
  <si>
    <t>Reported</t>
  </si>
  <si>
    <t>Investment costs - Equipment</t>
  </si>
  <si>
    <t>Nonprofit</t>
  </si>
  <si>
    <t>Nonprofit1</t>
  </si>
  <si>
    <t>Religious institutions</t>
  </si>
  <si>
    <t>Not-for-profit Sector</t>
  </si>
  <si>
    <t>ACC03</t>
  </si>
  <si>
    <t>ACC02</t>
  </si>
  <si>
    <t>Climate Change Mitigation and Adaptation</t>
  </si>
  <si>
    <t>ACC</t>
  </si>
  <si>
    <t>outcomes_ACC</t>
  </si>
  <si>
    <t>Increased climate change resilience and responsiveness within targeted areas</t>
  </si>
  <si>
    <t>ACC_OTC1</t>
  </si>
  <si>
    <t>ACC_OTC2</t>
  </si>
  <si>
    <t>indicators_ACC_OTC1</t>
  </si>
  <si>
    <t>indicators_ACC_OTC2</t>
  </si>
  <si>
    <t>indicators_ACC_OTC1_table</t>
  </si>
  <si>
    <t>ACC_OTCB</t>
  </si>
  <si>
    <t>indicators_ACC_OTC_bilateral</t>
  </si>
  <si>
    <t>indicators_ACC_OTC2_table</t>
  </si>
  <si>
    <t>indicators_ACC_OTCB_table</t>
  </si>
  <si>
    <t>Action plans for mitigation and adaptation implemented by local authorities in urban areas</t>
  </si>
  <si>
    <t>Enhanced ability of targeted ecosystems to adapt to climate change</t>
  </si>
  <si>
    <t>ACC_OTC1_IND1</t>
  </si>
  <si>
    <t>ACC_OTC1_IND2</t>
  </si>
  <si>
    <t>ACC_OTC1_IND3</t>
  </si>
  <si>
    <t>indicators_ACC_OTCB</t>
  </si>
  <si>
    <t>minzp.sk/eea / minzp.sk/en/eeagrants/eea-norway-grants/</t>
  </si>
  <si>
    <t>Awareness raising activities on climate change mitigation and adaptation carried out by schools</t>
  </si>
  <si>
    <t xml:space="preserve">Estimated annual CO2 emissions reductions of supported entities (in tonnes) </t>
  </si>
  <si>
    <t xml:space="preserve">Number of people selfreporting having more climate friendly behaviour </t>
  </si>
  <si>
    <t>Share of Slovak population benefiting from living in more climate change resilient and responsive urban areas</t>
  </si>
  <si>
    <t xml:space="preserve">Number of action plans completed </t>
  </si>
  <si>
    <t>Number of climate change mitigation and adaptation measures implemented</t>
  </si>
  <si>
    <t>Number of physical climate change responsive measures carried out in schools</t>
  </si>
  <si>
    <t>Number of schools carrying out awareness raising campaigns</t>
  </si>
  <si>
    <t>Number of students participating in awareness raising campaign</t>
  </si>
  <si>
    <t xml:space="preserve">Number of attendees reached by the campaigns  </t>
  </si>
  <si>
    <t xml:space="preserve">Number of awareness raising campaigns carried out </t>
  </si>
  <si>
    <t xml:space="preserve">Number of new outdoor climate change mitigation and adaptation measures completed </t>
  </si>
  <si>
    <t xml:space="preserve">Estimated annual reduced energy/electricity consumption (in kWh)  </t>
  </si>
  <si>
    <t xml:space="preserve">Number of students completing educational activities/courses </t>
  </si>
  <si>
    <t>Number of local decisionmakers and administrators completing workshops/courses</t>
  </si>
  <si>
    <t>Estimated number of people benefiting from ecosystems improvement measures</t>
  </si>
  <si>
    <t xml:space="preserve">Improved environmental status of supported ecosystems </t>
  </si>
  <si>
    <t xml:space="preserve">Estimated area of wetland ecosystems restored (in m2) </t>
  </si>
  <si>
    <t xml:space="preserve">Number of awareness campaigns carried out </t>
  </si>
  <si>
    <t>Number of wetland ecosystems supported</t>
  </si>
  <si>
    <t xml:space="preserve">Level of satisfaction with the partnership (disaggregated by State type) </t>
  </si>
  <si>
    <t xml:space="preserve">Level of trust between cooperating entities in Beneficiary States and Donor States (disaggregated by State type) </t>
  </si>
  <si>
    <t xml:space="preserve">Share of cooperating organisations that apply the knowledge acquired from bilateral partnership (disaggregated by State type) </t>
  </si>
  <si>
    <t>Number of projects involving cooperation with a Donor project partner (disaggregated by Donor State)</t>
  </si>
  <si>
    <t>Number of training courses co-organised by donor state and beneficiary state entities</t>
  </si>
  <si>
    <t>ACC_OTC1_OTP1_IND1</t>
  </si>
  <si>
    <t>ACC_OTC1_OTP1_IND2</t>
  </si>
  <si>
    <t>ACC_OTC1_OTP2_IND3</t>
  </si>
  <si>
    <t>ACC_OTC1_OTP2_IND1</t>
  </si>
  <si>
    <t>ACC_OTC1_OTP2_IND2</t>
  </si>
  <si>
    <t>ACC_OTC1_OTP3_IND1</t>
  </si>
  <si>
    <t>ACC_OTC1_OTP4_IND1</t>
  </si>
  <si>
    <t>ACC_OTC1_OTP3_IND2</t>
  </si>
  <si>
    <t>ACC_OTC1_OTP4_IND2</t>
  </si>
  <si>
    <t>ACC_OTC1_OTP4_IND3</t>
  </si>
  <si>
    <t>ACC_OTC1_OTP4_IND4</t>
  </si>
  <si>
    <t>ACC_OTC2_IND1</t>
  </si>
  <si>
    <t>ACC_OTC2_IND2</t>
  </si>
  <si>
    <t>ACC_OTC2_OTP1_IND1</t>
  </si>
  <si>
    <t>ACC_OTC2_OTP1_IND2</t>
  </si>
  <si>
    <t>ACC_OTC2_OTP1_IND3</t>
  </si>
  <si>
    <t>ACC_OTCB_IND1</t>
  </si>
  <si>
    <t>ACC_OTCB_IND2</t>
  </si>
  <si>
    <t>ACC_OTCB_IND3</t>
  </si>
  <si>
    <t>ACC_OTCB_OTP1_IND1</t>
  </si>
  <si>
    <t>ACC_OTCB_OTP1_IND2</t>
  </si>
  <si>
    <t xml:space="preserve">Project Promoters´ records,  Audio/video/print </t>
  </si>
  <si>
    <t xml:space="preserve">Project Promoters’ records, Audio/video/print material  </t>
  </si>
  <si>
    <t xml:space="preserve">Project Promoters´ records, list of participants </t>
  </si>
  <si>
    <t xml:space="preserve">2022, 2025 </t>
  </si>
  <si>
    <t xml:space="preserve">Annually (APR) </t>
  </si>
  <si>
    <t xml:space="preserve">Energy audit reports, Energy certificates </t>
  </si>
  <si>
    <t xml:space="preserve">Survey results </t>
  </si>
  <si>
    <t xml:space="preserve">Statistical data (Statistical Office of the Slovak Republic) </t>
  </si>
  <si>
    <t xml:space="preserve"> 2021, 2025 </t>
  </si>
  <si>
    <t>Project Promoters´ records, Audio/video/print</t>
  </si>
  <si>
    <t>Project Promoters´ records,  Audio/video/print</t>
  </si>
  <si>
    <t xml:space="preserve">Project Promoters´ records </t>
  </si>
  <si>
    <t xml:space="preserve">Project Promoters’ records, Audio/video/print material </t>
  </si>
  <si>
    <t>Project Promoter’s records, Attendance sheets</t>
  </si>
  <si>
    <t xml:space="preserve">Statistical data (Statistical Office of the Slovak Republic),  Survey results </t>
  </si>
  <si>
    <t>Project Promoters´ records</t>
  </si>
  <si>
    <t xml:space="preserve">Copies of contracts concluded with Project Promoters, Partnership agreements between Project Promoters and project partners </t>
  </si>
  <si>
    <t xml:space="preserve">Project Promoter's records </t>
  </si>
  <si>
    <t>TBC</t>
  </si>
  <si>
    <t xml:space="preserve">≥4.5 and an increase on the baseline </t>
  </si>
  <si>
    <t>Number of information events</t>
  </si>
  <si>
    <t>Number of participants at information events</t>
  </si>
  <si>
    <t>Number of website visits</t>
  </si>
  <si>
    <t>Number of presentations of the project on other events, publications about the project</t>
  </si>
  <si>
    <t>Number of promotional material produced within project</t>
  </si>
  <si>
    <t>Number of media outputs</t>
  </si>
  <si>
    <t>Partnership Statement signed</t>
  </si>
  <si>
    <t>Region</t>
  </si>
  <si>
    <t>Abbreviation</t>
  </si>
  <si>
    <t>District</t>
  </si>
  <si>
    <t>Sector</t>
  </si>
  <si>
    <t>Abbreviation2</t>
  </si>
  <si>
    <t>Slovak specification</t>
  </si>
  <si>
    <t>Grant rate</t>
  </si>
  <si>
    <t>Information source</t>
  </si>
  <si>
    <t>Project sector</t>
  </si>
  <si>
    <t>Type of indicator</t>
  </si>
  <si>
    <t>Indicator level</t>
  </si>
  <si>
    <t>Type of expenditures</t>
  </si>
  <si>
    <t>Budget heading</t>
  </si>
  <si>
    <t>Subjects</t>
  </si>
  <si>
    <t>Countries</t>
  </si>
  <si>
    <t>Yes/No</t>
  </si>
  <si>
    <t>Financing</t>
  </si>
  <si>
    <t>Partnership status</t>
  </si>
  <si>
    <t>Target group</t>
  </si>
  <si>
    <t>program</t>
  </si>
  <si>
    <t>Abbreviations2</t>
  </si>
  <si>
    <t>Abbreviations</t>
  </si>
  <si>
    <t>Abbreviations3</t>
  </si>
  <si>
    <t>Indicators</t>
  </si>
  <si>
    <t>Publicity indicators</t>
  </si>
  <si>
    <t>Specific indicators</t>
  </si>
  <si>
    <t>Risk type</t>
  </si>
  <si>
    <t>Risk impact</t>
  </si>
  <si>
    <t>Risk variations</t>
  </si>
  <si>
    <t>Milestone classification</t>
  </si>
  <si>
    <t>Milestone significance</t>
  </si>
  <si>
    <t>Milestones - deadlines</t>
  </si>
  <si>
    <t>Calls</t>
  </si>
  <si>
    <t>Minimum grant rate</t>
  </si>
  <si>
    <t>Indirect expenditures - method</t>
  </si>
  <si>
    <t>Type of research</t>
  </si>
  <si>
    <t>Academic area</t>
  </si>
  <si>
    <t>Disciplines</t>
  </si>
  <si>
    <t>Risk likelihood</t>
  </si>
  <si>
    <t>Standar choice yes/no</t>
  </si>
  <si>
    <t>Maximum grant rate</t>
  </si>
  <si>
    <t xml:space="preserve">Number of open access education materials </t>
  </si>
  <si>
    <t>1.4 Programme Output</t>
  </si>
  <si>
    <t>Call Code</t>
  </si>
  <si>
    <t>Project Number</t>
  </si>
  <si>
    <t>3. Information on additional funding requested</t>
  </si>
  <si>
    <t>Request Number</t>
  </si>
  <si>
    <t>ADDITIONAL FUNDING REQUEST FORM</t>
  </si>
  <si>
    <t>2.1 Full legal name:</t>
  </si>
  <si>
    <t>2.2 Registered address:</t>
  </si>
  <si>
    <t>2.3 Contact person</t>
  </si>
  <si>
    <t>1. Basic information</t>
  </si>
  <si>
    <t>Number:</t>
  </si>
  <si>
    <t>Title:</t>
  </si>
  <si>
    <t>Hard measure</t>
  </si>
  <si>
    <t>Type of measure</t>
  </si>
  <si>
    <t>Hard measure 1</t>
  </si>
  <si>
    <t>Single hard measure</t>
  </si>
  <si>
    <t>Group of hard measures</t>
  </si>
  <si>
    <t>Total amount approved in the Project Contract</t>
  </si>
  <si>
    <t>Difference in %</t>
  </si>
  <si>
    <t>Expenditure Item in contracted Project Budget</t>
  </si>
  <si>
    <t>Title of Expenditure Item in contracted Project Budget</t>
  </si>
  <si>
    <t>Project Activity</t>
  </si>
  <si>
    <t>Expenditure Item</t>
  </si>
  <si>
    <t>Project Promoter</t>
  </si>
  <si>
    <t>Final price in euro:</t>
  </si>
  <si>
    <t>PO control</t>
  </si>
  <si>
    <t>executed with approval</t>
  </si>
  <si>
    <t>executed but not approved</t>
  </si>
  <si>
    <t>non-executed</t>
  </si>
  <si>
    <t>Status:</t>
  </si>
  <si>
    <t>Status</t>
  </si>
  <si>
    <t>work contract not concluded yet</t>
  </si>
  <si>
    <t>work contract already concluded</t>
  </si>
  <si>
    <t>addendum to work contract already concluded</t>
  </si>
  <si>
    <t xml:space="preserve">Control of the Programme Operator: </t>
  </si>
  <si>
    <t>Project Grant contracted (EUR)</t>
  </si>
  <si>
    <t>Total Eligible Expenditure contracted (EUR)</t>
  </si>
  <si>
    <t>Project Grant with additional funding included (EUR)</t>
  </si>
  <si>
    <t>Total Eligible Expenditure with additional funding included (EUR)</t>
  </si>
  <si>
    <t>Direct expenditure contracted (EUR)</t>
  </si>
  <si>
    <t>Additional Direct expenditure requested (EUR)</t>
  </si>
  <si>
    <t>Project Grant Rate contracted</t>
  </si>
  <si>
    <t>Project Grant Rate with additional funding included</t>
  </si>
  <si>
    <t>Additional Cash Co-financing (EUR)</t>
  </si>
  <si>
    <t>Cash Co-financing contracted (EUR)</t>
  </si>
  <si>
    <t>6. Statutory declaration</t>
  </si>
  <si>
    <t>4. Project Budget summary</t>
  </si>
  <si>
    <t>BUDGET DETAILS ON ADDITIONAL FUNDING EXPENDITURES</t>
  </si>
  <si>
    <t>Additional Funding Requested</t>
  </si>
  <si>
    <t>TOTAL AMOUNT</t>
  </si>
  <si>
    <t>I hereby declare that I am duly authorized to submit this Additional Funding Request (hereinafter referred to as “Request”) in the name of my organization and that I had thoroughly reviewed all statements and information provided herein and that they are true, correct and accurate. I confirm that the additional funding requested reflects correctly what is reasonably needed as a minimum for the Project to proceed and to be completed.
I hereby declare that  the Project will be carried out in line with the Project Contract and the approved Application form including Declaration and Privacy Statement.
I confirm that I am able to complete Project Activities for which the additonal funding is requested within the eligibility period of the Project in line with the Project Contract.
I hereby declare that the applicant and the partners:
- have settled financial relations with the state budget;
- do not have tax liabilities;
- do not have health insurance, social insurance and retirement savings liabilities;
- did not violate the prohibition of illegal work and illegal employment under special legislation for the period of its effectiveness (1 April 2005) and in case of illegal employment of  foreigner under § 2. 2 point. c) of Act. 82/2005 Coll. on illegal work and illegal employment and amending certain acts for a period of five years from the violation of this prohibition
I hereby declare that no significant change shall occur in the period from the submission of the Request until the conclusion of the Project Contract amendment, which:
a) affects the nature of the Project or its implementation, or which provides an unfair advantage to any entity,
b) relates to the change in the ownership of an infrastructural item or a part of it, or the abortion of production activities.
I am aware that in case of violation of this declaration or these declarations, the additional funding may not be granted and thus the Ministry of Environment of the Slovak Republic is entitled to request the entire amount of the additional funding provided. By submitting this Reuest I consent to this Declaration and to all of the above mentioned (even, if the Request is not signed).</t>
  </si>
  <si>
    <t>Type of expenditure</t>
  </si>
  <si>
    <t>yes</t>
  </si>
  <si>
    <t>no</t>
  </si>
  <si>
    <t>3.1 Type of measure</t>
  </si>
  <si>
    <t>3.2 Title of measure</t>
  </si>
  <si>
    <t>3.5 Justification of additional funding request</t>
  </si>
  <si>
    <t>A. Why the additional funding is needed?</t>
  </si>
  <si>
    <t>B. Is type of expenditure “Project costs entailed by other contracts” classified as “Investment costs” in line with the approved Application form? If no, justify why.</t>
  </si>
  <si>
    <t>D. Did you achieve any savings within the Project Budget that could be used? If yes, specify the amount and the purpose of Project savings to be used for.</t>
  </si>
  <si>
    <t>E. Is there any Reserve, allocated and/or remaining within the Project Budget? If yes, specify the amount and the purpose of Project Reserve to be used for.</t>
  </si>
  <si>
    <t>3.4 Public procurement details</t>
  </si>
  <si>
    <t>Hard measure 2</t>
  </si>
  <si>
    <t>Hard measure 3</t>
  </si>
  <si>
    <t>Hard measure 4</t>
  </si>
  <si>
    <t>Hard measure 5</t>
  </si>
  <si>
    <t>G. Will additional funding allow to complete the project within the the eligibility period of the Project (30.04.2024)? Specify all relevant circumstances in terms of timeframe of works for which additional funding is requested considering also the impact on other related project activities as well as expected risks.</t>
  </si>
  <si>
    <t>C. What steps did you take to reduce the price of related material/works?</t>
  </si>
  <si>
    <t>5. Application annexes</t>
  </si>
  <si>
    <t>F. Did you search for or find any external additional resources beyond the Project Budget? If yes, specify them (for example in the form of loan).</t>
  </si>
  <si>
    <r>
      <t xml:space="preserve">List of Partial hard measures </t>
    </r>
    <r>
      <rPr>
        <b/>
        <sz val="11"/>
        <color rgb="FFFF0000"/>
        <rFont val="Arial"/>
        <family val="2"/>
        <charset val="238"/>
      </rPr>
      <t>(applicable only for Type of measure "Group of hard measures")</t>
    </r>
  </si>
  <si>
    <t>3.3 Related Project Activity / Activities</t>
  </si>
  <si>
    <t>addendum to work contract not concluded yet</t>
  </si>
  <si>
    <t>n/a</t>
  </si>
  <si>
    <t>Article 8.5.1a)</t>
  </si>
  <si>
    <t>Article 8.5.1b)</t>
  </si>
  <si>
    <t>Article 8.5.1d)</t>
  </si>
  <si>
    <t>Difference in Total Eligible Expenditure in %</t>
  </si>
  <si>
    <t>Article 8.5.1e)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</si>
</sst>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45" x14ac:knownFonts="1">
    <font>
      <sz val="10"/>
      <name val="Arial"/>
    </font>
    <font>
      <sz val="10"/>
      <name val="Arial"/>
      <family val="2"/>
      <charset val="238"/>
    </font>
    <font>
      <b/>
      <sz val="18"/>
      <name val="Arial"/>
      <family val="2"/>
    </font>
    <font>
      <sz val="8"/>
      <name val="Arial"/>
      <family val="2"/>
      <charset val="238"/>
    </font>
    <font>
      <b/>
      <sz val="10"/>
      <name val="Arial"/>
      <family val="2"/>
    </font>
    <font>
      <sz val="10"/>
      <name val="Arial"/>
      <family val="2"/>
    </font>
    <font>
      <b/>
      <sz val="14"/>
      <name val="Arial"/>
      <family val="2"/>
    </font>
    <font>
      <b/>
      <sz val="8"/>
      <name val="Arial"/>
      <family val="2"/>
    </font>
    <font>
      <sz val="8"/>
      <name val="Arial"/>
      <family val="2"/>
    </font>
    <font>
      <sz val="12"/>
      <name val="Arial"/>
      <family val="2"/>
    </font>
    <font>
      <u/>
      <sz val="10"/>
      <color indexed="12"/>
      <name val="Arial"/>
      <family val="2"/>
      <charset val="238"/>
    </font>
    <font>
      <i/>
      <sz val="10"/>
      <name val="Arial"/>
      <family val="2"/>
    </font>
    <font>
      <sz val="10"/>
      <name val="Arial"/>
      <family val="2"/>
      <charset val="238"/>
    </font>
    <font>
      <b/>
      <sz val="10"/>
      <name val="Arial"/>
      <family val="2"/>
      <charset val="238"/>
    </font>
    <font>
      <sz val="9"/>
      <name val="Arial"/>
      <family val="2"/>
      <charset val="238"/>
    </font>
    <font>
      <b/>
      <sz val="9"/>
      <name val="Arial"/>
      <family val="2"/>
      <charset val="238"/>
    </font>
    <font>
      <i/>
      <sz val="8"/>
      <name val="Arial"/>
      <family val="2"/>
    </font>
    <font>
      <sz val="10"/>
      <name val="Arial"/>
      <family val="2"/>
      <charset val="238"/>
    </font>
    <font>
      <b/>
      <sz val="8"/>
      <name val="Arial"/>
      <family val="2"/>
      <charset val="238"/>
    </font>
    <font>
      <sz val="11"/>
      <color indexed="8"/>
      <name val="Calibri"/>
      <family val="2"/>
      <charset val="238"/>
    </font>
    <font>
      <sz val="11"/>
      <color indexed="9"/>
      <name val="Calibri"/>
      <family val="2"/>
      <charset val="238"/>
    </font>
    <font>
      <sz val="11"/>
      <color indexed="17"/>
      <name val="Calibri"/>
      <family val="2"/>
      <charset val="238"/>
    </font>
    <font>
      <b/>
      <sz val="11"/>
      <color indexed="9"/>
      <name val="Calibri"/>
      <family val="2"/>
      <charset val="238"/>
    </font>
    <font>
      <b/>
      <sz val="15"/>
      <color indexed="56"/>
      <name val="Calibri"/>
      <family val="2"/>
      <charset val="238"/>
    </font>
    <font>
      <b/>
      <sz val="13"/>
      <color indexed="56"/>
      <name val="Calibri"/>
      <family val="2"/>
      <charset val="238"/>
    </font>
    <font>
      <b/>
      <sz val="11"/>
      <color indexed="56"/>
      <name val="Calibri"/>
      <family val="2"/>
      <charset val="238"/>
    </font>
    <font>
      <sz val="11"/>
      <color indexed="60"/>
      <name val="Calibri"/>
      <family val="2"/>
      <charset val="238"/>
    </font>
    <font>
      <sz val="11"/>
      <color indexed="52"/>
      <name val="Calibri"/>
      <family val="2"/>
      <charset val="238"/>
    </font>
    <font>
      <b/>
      <sz val="11"/>
      <color indexed="8"/>
      <name val="Calibri"/>
      <family val="2"/>
      <charset val="238"/>
    </font>
    <font>
      <sz val="11"/>
      <color indexed="10"/>
      <name val="Calibri"/>
      <family val="2"/>
      <charset val="238"/>
    </font>
    <font>
      <b/>
      <sz val="18"/>
      <color indexed="56"/>
      <name val="Cambria"/>
      <family val="2"/>
      <charset val="238"/>
    </font>
    <font>
      <sz val="11"/>
      <color indexed="62"/>
      <name val="Calibri"/>
      <family val="2"/>
      <charset val="238"/>
    </font>
    <font>
      <b/>
      <sz val="11"/>
      <color indexed="52"/>
      <name val="Calibri"/>
      <family val="2"/>
      <charset val="238"/>
    </font>
    <font>
      <b/>
      <sz val="11"/>
      <color indexed="63"/>
      <name val="Calibri"/>
      <family val="2"/>
      <charset val="238"/>
    </font>
    <font>
      <i/>
      <sz val="11"/>
      <color indexed="23"/>
      <name val="Calibri"/>
      <family val="2"/>
      <charset val="238"/>
    </font>
    <font>
      <sz val="11"/>
      <color indexed="20"/>
      <name val="Calibri"/>
      <family val="2"/>
      <charset val="238"/>
    </font>
    <font>
      <sz val="11"/>
      <color theme="1"/>
      <name val="Calibri"/>
      <family val="2"/>
      <scheme val="minor"/>
    </font>
    <font>
      <b/>
      <sz val="8"/>
      <color rgb="FF000000"/>
      <name val="Arial"/>
      <family val="2"/>
      <charset val="238"/>
    </font>
    <font>
      <sz val="8"/>
      <color rgb="FF000000"/>
      <name val="Arial"/>
      <family val="2"/>
      <charset val="238"/>
    </font>
    <font>
      <b/>
      <sz val="14"/>
      <name val="Arial"/>
      <family val="2"/>
      <charset val="238"/>
    </font>
    <font>
      <sz val="8"/>
      <color rgb="FFFF0000"/>
      <name val="Arial"/>
      <family val="2"/>
      <charset val="238"/>
    </font>
    <font>
      <b/>
      <sz val="12"/>
      <name val="Arial"/>
      <family val="2"/>
      <charset val="238"/>
    </font>
    <font>
      <b/>
      <sz val="11"/>
      <name val="Arial"/>
      <family val="2"/>
      <charset val="238"/>
    </font>
    <font>
      <b/>
      <sz val="11"/>
      <color rgb="FFFF0000"/>
      <name val="Arial"/>
      <family val="2"/>
      <charset val="238"/>
    </font>
    <font>
      <sz val="11"/>
      <name val="Arial"/>
      <family val="2"/>
      <charset val="238"/>
    </font>
  </fonts>
  <fills count="30">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rgb="FFFFFF00"/>
        <bgColor indexed="64"/>
      </patternFill>
    </fill>
    <fill>
      <patternFill patternType="solid">
        <fgColor theme="0" tint="-0.14999847407452621"/>
        <bgColor indexed="64"/>
      </patternFill>
    </fill>
    <fill>
      <patternFill patternType="solid">
        <fgColor rgb="FFFF0000"/>
        <bgColor indexed="64"/>
      </patternFill>
    </fill>
    <fill>
      <patternFill patternType="solid">
        <fgColor rgb="FF92D050"/>
        <bgColor indexed="64"/>
      </patternFill>
    </fill>
    <fill>
      <patternFill patternType="solid">
        <fgColor theme="6" tint="0.59999389629810485"/>
        <bgColor indexed="64"/>
      </patternFill>
    </fill>
    <fill>
      <patternFill patternType="solid">
        <fgColor theme="0" tint="-4.9989318521683403E-2"/>
        <bgColor indexed="64"/>
      </patternFill>
    </fill>
  </fills>
  <borders count="34">
    <border>
      <left/>
      <right/>
      <top/>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style="thin">
        <color indexed="62"/>
      </top>
      <bottom style="double">
        <color indexed="62"/>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style="thin">
        <color indexed="64"/>
      </left>
      <right/>
      <top/>
      <bottom/>
      <diagonal/>
    </border>
    <border>
      <left/>
      <right style="thin">
        <color indexed="64"/>
      </right>
      <top/>
      <bottom/>
      <diagonal/>
    </border>
    <border>
      <left/>
      <right/>
      <top style="thin">
        <color indexed="64"/>
      </top>
      <bottom/>
      <diagonal/>
    </border>
    <border>
      <left/>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8"/>
      </left>
      <right/>
      <top/>
      <bottom/>
      <diagonal/>
    </border>
    <border>
      <left/>
      <right style="thin">
        <color indexed="8"/>
      </right>
      <top/>
      <bottom/>
      <diagonal/>
    </border>
    <border>
      <left style="thin">
        <color indexed="8"/>
      </left>
      <right/>
      <top/>
      <bottom style="thin">
        <color indexed="8"/>
      </bottom>
      <diagonal/>
    </border>
    <border>
      <left/>
      <right/>
      <top/>
      <bottom style="thin">
        <color indexed="8"/>
      </bottom>
      <diagonal/>
    </border>
    <border>
      <left/>
      <right style="thin">
        <color indexed="8"/>
      </right>
      <top/>
      <bottom style="thin">
        <color indexed="8"/>
      </bottom>
      <diagonal/>
    </border>
    <border>
      <left style="medium">
        <color indexed="64"/>
      </left>
      <right/>
      <top/>
      <bottom style="medium">
        <color indexed="64"/>
      </bottom>
      <diagonal/>
    </border>
    <border>
      <left/>
      <right/>
      <top style="medium">
        <color indexed="64"/>
      </top>
      <bottom/>
      <diagonal/>
    </border>
    <border>
      <left/>
      <right/>
      <top/>
      <bottom style="thin">
        <color auto="1"/>
      </bottom>
      <diagonal/>
    </border>
    <border>
      <left/>
      <right style="thin">
        <color auto="1"/>
      </right>
      <top/>
      <bottom/>
      <diagonal/>
    </border>
    <border>
      <left/>
      <right/>
      <top/>
      <bottom style="medium">
        <color indexed="64"/>
      </bottom>
      <diagonal/>
    </border>
    <border>
      <left style="medium">
        <color auto="1"/>
      </left>
      <right/>
      <top style="medium">
        <color auto="1"/>
      </top>
      <bottom/>
      <diagonal/>
    </border>
    <border>
      <left style="medium">
        <color auto="1"/>
      </left>
      <right/>
      <top/>
      <bottom/>
      <diagonal/>
    </border>
  </borders>
  <cellStyleXfs count="50">
    <xf numFmtId="0" fontId="0" fillId="0" borderId="0"/>
    <xf numFmtId="0" fontId="19" fillId="2" borderId="0" applyNumberFormat="0" applyBorder="0" applyAlignment="0" applyProtection="0"/>
    <xf numFmtId="0" fontId="19" fillId="3" borderId="0" applyNumberFormat="0" applyBorder="0" applyAlignment="0" applyProtection="0"/>
    <xf numFmtId="0" fontId="19" fillId="4" borderId="0" applyNumberFormat="0" applyBorder="0" applyAlignment="0" applyProtection="0"/>
    <xf numFmtId="0" fontId="19" fillId="5" borderId="0" applyNumberFormat="0" applyBorder="0" applyAlignment="0" applyProtection="0"/>
    <xf numFmtId="0" fontId="19" fillId="6" borderId="0" applyNumberFormat="0" applyBorder="0" applyAlignment="0" applyProtection="0"/>
    <xf numFmtId="0" fontId="19" fillId="7" borderId="0" applyNumberFormat="0" applyBorder="0" applyAlignment="0" applyProtection="0"/>
    <xf numFmtId="0" fontId="19" fillId="8" borderId="0" applyNumberFormat="0" applyBorder="0" applyAlignment="0" applyProtection="0"/>
    <xf numFmtId="0" fontId="19" fillId="9" borderId="0" applyNumberFormat="0" applyBorder="0" applyAlignment="0" applyProtection="0"/>
    <xf numFmtId="0" fontId="19" fillId="10" borderId="0" applyNumberFormat="0" applyBorder="0" applyAlignment="0" applyProtection="0"/>
    <xf numFmtId="0" fontId="19" fillId="5" borderId="0" applyNumberFormat="0" applyBorder="0" applyAlignment="0" applyProtection="0"/>
    <xf numFmtId="0" fontId="19" fillId="8" borderId="0" applyNumberFormat="0" applyBorder="0" applyAlignment="0" applyProtection="0"/>
    <xf numFmtId="0" fontId="19" fillId="11" borderId="0" applyNumberFormat="0" applyBorder="0" applyAlignment="0" applyProtection="0"/>
    <xf numFmtId="0" fontId="20" fillId="12"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43" fontId="36" fillId="0" borderId="0" applyFont="0" applyFill="0" applyBorder="0" applyAlignment="0" applyProtection="0"/>
    <xf numFmtId="0" fontId="21" fillId="4" borderId="0" applyNumberFormat="0" applyBorder="0" applyAlignment="0" applyProtection="0"/>
    <xf numFmtId="0" fontId="10" fillId="0" borderId="0" applyNumberFormat="0" applyFill="0" applyBorder="0" applyAlignment="0" applyProtection="0">
      <alignment vertical="top"/>
      <protection locked="0"/>
    </xf>
    <xf numFmtId="0" fontId="22" fillId="16" borderId="1" applyNumberFormat="0" applyAlignment="0" applyProtection="0"/>
    <xf numFmtId="0" fontId="23" fillId="0" borderId="2" applyNumberFormat="0" applyFill="0" applyAlignment="0" applyProtection="0"/>
    <xf numFmtId="0" fontId="24" fillId="0" borderId="3" applyNumberFormat="0" applyFill="0" applyAlignment="0" applyProtection="0"/>
    <xf numFmtId="0" fontId="25" fillId="0" borderId="4" applyNumberFormat="0" applyFill="0" applyAlignment="0" applyProtection="0"/>
    <xf numFmtId="0" fontId="25" fillId="0" borderId="0" applyNumberFormat="0" applyFill="0" applyBorder="0" applyAlignment="0" applyProtection="0"/>
    <xf numFmtId="0" fontId="26" fillId="17" borderId="0" applyNumberFormat="0" applyBorder="0" applyAlignment="0" applyProtection="0"/>
    <xf numFmtId="0" fontId="5" fillId="0" borderId="0"/>
    <xf numFmtId="0" fontId="12" fillId="0" borderId="0"/>
    <xf numFmtId="0" fontId="36" fillId="0" borderId="0"/>
    <xf numFmtId="0" fontId="17" fillId="0" borderId="0"/>
    <xf numFmtId="9" fontId="36" fillId="0" borderId="0" applyFont="0" applyFill="0" applyBorder="0" applyAlignment="0" applyProtection="0"/>
    <xf numFmtId="0" fontId="1" fillId="18" borderId="5" applyNumberFormat="0" applyFont="0" applyAlignment="0" applyProtection="0"/>
    <xf numFmtId="0" fontId="27" fillId="0" borderId="6" applyNumberFormat="0" applyFill="0" applyAlignment="0" applyProtection="0"/>
    <xf numFmtId="0" fontId="28" fillId="0" borderId="7" applyNumberFormat="0" applyFill="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7" borderId="8" applyNumberFormat="0" applyAlignment="0" applyProtection="0"/>
    <xf numFmtId="0" fontId="32" fillId="19" borderId="8" applyNumberFormat="0" applyAlignment="0" applyProtection="0"/>
    <xf numFmtId="0" fontId="33" fillId="19" borderId="9" applyNumberFormat="0" applyAlignment="0" applyProtection="0"/>
    <xf numFmtId="0" fontId="34" fillId="0" borderId="0" applyNumberFormat="0" applyFill="0" applyBorder="0" applyAlignment="0" applyProtection="0"/>
    <xf numFmtId="0" fontId="35" fillId="3"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23" borderId="0" applyNumberFormat="0" applyBorder="0" applyAlignment="0" applyProtection="0"/>
    <xf numFmtId="0" fontId="1" fillId="0" borderId="0"/>
  </cellStyleXfs>
  <cellXfs count="271">
    <xf numFmtId="0" fontId="0" fillId="0" borderId="0" xfId="0"/>
    <xf numFmtId="49" fontId="5" fillId="0" borderId="0" xfId="0" applyNumberFormat="1" applyFont="1" applyFill="1" applyBorder="1" applyAlignment="1" applyProtection="1">
      <alignment horizontal="left" vertical="center"/>
    </xf>
    <xf numFmtId="0" fontId="5" fillId="0" borderId="0" xfId="0" applyFont="1" applyFill="1" applyBorder="1" applyAlignment="1" applyProtection="1">
      <alignment horizontal="center" vertical="center"/>
    </xf>
    <xf numFmtId="0" fontId="5" fillId="0" borderId="0" xfId="0" applyFont="1" applyFill="1" applyBorder="1" applyAlignment="1" applyProtection="1">
      <alignment vertical="center"/>
    </xf>
    <xf numFmtId="0" fontId="11" fillId="0" borderId="0" xfId="0" applyFont="1" applyFill="1" applyBorder="1" applyAlignment="1" applyProtection="1">
      <alignment horizontal="center" vertical="center" wrapText="1"/>
    </xf>
    <xf numFmtId="0" fontId="4" fillId="0" borderId="0" xfId="0" applyFont="1" applyFill="1" applyBorder="1" applyAlignment="1" applyProtection="1">
      <alignment horizontal="left" vertical="center"/>
    </xf>
    <xf numFmtId="0" fontId="3" fillId="0" borderId="0" xfId="0" applyFont="1" applyAlignment="1">
      <alignment vertical="center"/>
    </xf>
    <xf numFmtId="0" fontId="1" fillId="0" borderId="0" xfId="0" applyFont="1" applyAlignment="1" applyProtection="1">
      <alignment vertical="center"/>
    </xf>
    <xf numFmtId="0" fontId="4" fillId="0" borderId="0" xfId="0" applyFont="1" applyFill="1" applyAlignment="1" applyProtection="1">
      <alignment vertical="center"/>
    </xf>
    <xf numFmtId="0" fontId="5" fillId="0" borderId="0" xfId="0" applyFont="1" applyFill="1" applyBorder="1" applyAlignment="1" applyProtection="1">
      <alignment horizontal="left" vertical="center"/>
    </xf>
    <xf numFmtId="0" fontId="4" fillId="0" borderId="0" xfId="0" applyFont="1" applyFill="1" applyBorder="1" applyAlignment="1" applyProtection="1">
      <alignment horizontal="right" vertical="center" indent="1"/>
    </xf>
    <xf numFmtId="49" fontId="5" fillId="0" borderId="10" xfId="0" applyNumberFormat="1" applyFont="1" applyFill="1" applyBorder="1" applyAlignment="1" applyProtection="1">
      <alignment vertical="center"/>
    </xf>
    <xf numFmtId="49" fontId="5" fillId="0" borderId="0" xfId="0" applyNumberFormat="1" applyFont="1" applyFill="1" applyBorder="1" applyAlignment="1" applyProtection="1">
      <alignment vertical="center"/>
    </xf>
    <xf numFmtId="0" fontId="4" fillId="0" borderId="0" xfId="0" applyFont="1" applyFill="1" applyBorder="1" applyAlignment="1" applyProtection="1">
      <alignment horizontal="right" vertical="center"/>
    </xf>
    <xf numFmtId="0" fontId="5" fillId="0" borderId="0" xfId="0" applyFont="1" applyFill="1" applyBorder="1" applyAlignment="1" applyProtection="1">
      <alignment horizontal="right" vertical="center" indent="1"/>
    </xf>
    <xf numFmtId="0" fontId="6" fillId="0" borderId="0" xfId="0" applyFont="1" applyFill="1" applyBorder="1" applyAlignment="1" applyProtection="1">
      <alignment vertical="center"/>
    </xf>
    <xf numFmtId="0" fontId="5" fillId="0" borderId="0" xfId="0" applyFont="1" applyFill="1" applyAlignment="1" applyProtection="1">
      <alignment vertical="center"/>
    </xf>
    <xf numFmtId="0" fontId="5" fillId="0" borderId="0" xfId="0" applyFont="1" applyFill="1" applyBorder="1" applyAlignment="1" applyProtection="1">
      <alignment vertical="center" wrapText="1"/>
    </xf>
    <xf numFmtId="0" fontId="6" fillId="0" borderId="0" xfId="0" applyFont="1" applyFill="1" applyBorder="1" applyAlignment="1" applyProtection="1">
      <alignment horizontal="left" vertical="center"/>
    </xf>
    <xf numFmtId="14" fontId="3" fillId="0" borderId="11" xfId="0" applyNumberFormat="1" applyFont="1" applyBorder="1" applyAlignment="1" applyProtection="1">
      <alignment vertical="center"/>
    </xf>
    <xf numFmtId="0" fontId="4" fillId="0" borderId="0" xfId="0" applyFont="1" applyBorder="1" applyAlignment="1" applyProtection="1">
      <alignment horizontal="right" vertical="center" wrapText="1"/>
    </xf>
    <xf numFmtId="0" fontId="7" fillId="0" borderId="0" xfId="0" applyNumberFormat="1" applyFont="1" applyFill="1" applyBorder="1" applyAlignment="1" applyProtection="1">
      <alignment horizontal="right" vertical="center" indent="1"/>
    </xf>
    <xf numFmtId="0" fontId="4" fillId="0" borderId="0" xfId="0" applyFont="1" applyBorder="1" applyAlignment="1" applyProtection="1">
      <alignment horizontal="right" vertical="center" indent="1"/>
    </xf>
    <xf numFmtId="0" fontId="7" fillId="0" borderId="0" xfId="0" applyNumberFormat="1" applyFont="1" applyFill="1" applyBorder="1" applyAlignment="1" applyProtection="1">
      <alignment horizontal="right" vertical="center" wrapText="1" indent="1"/>
    </xf>
    <xf numFmtId="0" fontId="16" fillId="0" borderId="0" xfId="0" applyNumberFormat="1" applyFont="1" applyFill="1" applyBorder="1" applyAlignment="1" applyProtection="1">
      <alignment horizontal="center" vertical="center" wrapText="1"/>
    </xf>
    <xf numFmtId="0" fontId="4" fillId="0" borderId="0" xfId="0" applyNumberFormat="1" applyFont="1" applyBorder="1" applyAlignment="1" applyProtection="1">
      <alignment horizontal="right" vertical="center" indent="1"/>
    </xf>
    <xf numFmtId="0" fontId="4" fillId="0" borderId="25" xfId="0" applyFont="1" applyBorder="1" applyAlignment="1" applyProtection="1">
      <alignment horizontal="right" vertical="center" indent="1"/>
    </xf>
    <xf numFmtId="0" fontId="13" fillId="0" borderId="0" xfId="0" applyFont="1" applyFill="1" applyBorder="1" applyAlignment="1" applyProtection="1">
      <alignment horizontal="left" vertical="center"/>
    </xf>
    <xf numFmtId="0" fontId="13" fillId="0" borderId="10" xfId="0" applyFont="1" applyFill="1" applyBorder="1" applyAlignment="1" applyProtection="1">
      <alignment horizontal="left" vertical="center"/>
    </xf>
    <xf numFmtId="0" fontId="3" fillId="0" borderId="0" xfId="0" applyFont="1" applyAlignment="1">
      <alignment wrapText="1"/>
    </xf>
    <xf numFmtId="14" fontId="3" fillId="0" borderId="0" xfId="0" applyNumberFormat="1" applyFont="1" applyBorder="1" applyAlignment="1" applyProtection="1">
      <alignment vertical="center"/>
    </xf>
    <xf numFmtId="0" fontId="37" fillId="0" borderId="0" xfId="0" applyFont="1" applyAlignment="1">
      <alignment vertical="center"/>
    </xf>
    <xf numFmtId="0" fontId="38" fillId="0" borderId="0" xfId="0" applyFont="1" applyAlignment="1">
      <alignment vertical="center"/>
    </xf>
    <xf numFmtId="0" fontId="37" fillId="0" borderId="0" xfId="0" applyFont="1" applyAlignment="1">
      <alignment horizontal="left" vertical="center"/>
    </xf>
    <xf numFmtId="0" fontId="38" fillId="0" borderId="0" xfId="0" applyFont="1" applyAlignment="1">
      <alignment horizontal="left" vertical="center"/>
    </xf>
    <xf numFmtId="0" fontId="3" fillId="0" borderId="0" xfId="0" applyFont="1" applyAlignment="1"/>
    <xf numFmtId="3" fontId="14" fillId="0" borderId="19" xfId="0" applyNumberFormat="1" applyFont="1" applyBorder="1" applyAlignment="1" applyProtection="1">
      <alignment vertical="center"/>
    </xf>
    <xf numFmtId="0" fontId="13" fillId="0" borderId="10" xfId="0" applyFont="1" applyBorder="1" applyAlignment="1" applyProtection="1">
      <alignment vertical="center"/>
    </xf>
    <xf numFmtId="0" fontId="18" fillId="0" borderId="0" xfId="0" applyFont="1" applyAlignment="1"/>
    <xf numFmtId="0" fontId="3" fillId="0" borderId="0" xfId="31" applyFont="1" applyAlignment="1"/>
    <xf numFmtId="0" fontId="18" fillId="0" borderId="0" xfId="31" applyFont="1" applyAlignment="1"/>
    <xf numFmtId="0" fontId="3" fillId="0" borderId="0" xfId="0" applyFont="1" applyAlignment="1">
      <alignment horizontal="left"/>
    </xf>
    <xf numFmtId="49" fontId="3" fillId="0" borderId="0" xfId="0" applyNumberFormat="1" applyFont="1" applyAlignment="1">
      <alignment vertical="top"/>
    </xf>
    <xf numFmtId="49" fontId="3" fillId="0" borderId="0" xfId="0" applyNumberFormat="1" applyFont="1" applyAlignment="1">
      <alignment vertical="center"/>
    </xf>
    <xf numFmtId="0" fontId="14" fillId="0" borderId="0" xfId="0" applyFont="1" applyBorder="1" applyAlignment="1" applyProtection="1">
      <alignment horizontal="right" vertical="center" wrapText="1"/>
    </xf>
    <xf numFmtId="0" fontId="14" fillId="0" borderId="0" xfId="0" applyFont="1" applyBorder="1" applyAlignment="1" applyProtection="1">
      <alignment vertical="center" wrapText="1"/>
    </xf>
    <xf numFmtId="0" fontId="14" fillId="0" borderId="0" xfId="0" applyFont="1" applyBorder="1" applyAlignment="1" applyProtection="1">
      <alignment horizontal="right" vertical="center" indent="1"/>
    </xf>
    <xf numFmtId="0" fontId="1" fillId="0" borderId="10" xfId="0" applyFont="1" applyFill="1" applyBorder="1" applyAlignment="1" applyProtection="1">
      <alignment vertical="center"/>
    </xf>
    <xf numFmtId="0" fontId="1" fillId="0" borderId="0" xfId="0" applyFont="1" applyFill="1" applyAlignment="1" applyProtection="1">
      <alignment vertical="center"/>
    </xf>
    <xf numFmtId="0" fontId="0" fillId="0" borderId="0" xfId="0" applyAlignment="1">
      <alignment vertical="center"/>
    </xf>
    <xf numFmtId="0" fontId="39" fillId="0" borderId="0" xfId="0" applyFont="1" applyBorder="1" applyAlignment="1">
      <alignment horizontal="center" vertical="center"/>
    </xf>
    <xf numFmtId="0" fontId="3" fillId="24" borderId="0" xfId="0" applyFont="1" applyFill="1" applyAlignment="1"/>
    <xf numFmtId="0" fontId="13" fillId="0" borderId="0" xfId="0" applyFont="1" applyFill="1" applyBorder="1" applyAlignment="1" applyProtection="1">
      <alignment vertical="center"/>
    </xf>
    <xf numFmtId="0" fontId="13" fillId="0" borderId="0" xfId="0" applyFont="1" applyFill="1" applyAlignment="1" applyProtection="1">
      <alignment vertical="center"/>
    </xf>
    <xf numFmtId="0" fontId="0" fillId="0" borderId="0" xfId="0" applyBorder="1"/>
    <xf numFmtId="9" fontId="3" fillId="24" borderId="0" xfId="0" applyNumberFormat="1" applyFont="1" applyFill="1" applyAlignment="1"/>
    <xf numFmtId="0" fontId="1" fillId="0" borderId="0" xfId="0" applyFont="1"/>
    <xf numFmtId="0" fontId="1" fillId="0" borderId="0" xfId="0" applyFont="1" applyProtection="1"/>
    <xf numFmtId="0" fontId="1" fillId="0" borderId="32" xfId="0" applyFont="1" applyBorder="1"/>
    <xf numFmtId="0" fontId="0" fillId="0" borderId="28" xfId="0" applyBorder="1"/>
    <xf numFmtId="0" fontId="1" fillId="0" borderId="28" xfId="0" applyFont="1" applyBorder="1"/>
    <xf numFmtId="0" fontId="1" fillId="0" borderId="33" xfId="0" applyFont="1" applyBorder="1"/>
    <xf numFmtId="0" fontId="1" fillId="0" borderId="0" xfId="0" applyFont="1" applyBorder="1"/>
    <xf numFmtId="0" fontId="0" fillId="0" borderId="33" xfId="0" applyBorder="1"/>
    <xf numFmtId="0" fontId="0" fillId="0" borderId="27" xfId="0" applyBorder="1"/>
    <xf numFmtId="0" fontId="0" fillId="0" borderId="31" xfId="0" applyBorder="1"/>
    <xf numFmtId="10" fontId="14" fillId="0" borderId="19" xfId="0" applyNumberFormat="1" applyFont="1" applyFill="1" applyBorder="1" applyAlignment="1" applyProtection="1">
      <alignment vertical="center"/>
    </xf>
    <xf numFmtId="0" fontId="18" fillId="0" borderId="0" xfId="0" applyFont="1" applyAlignment="1">
      <alignment vertical="center"/>
    </xf>
    <xf numFmtId="0" fontId="2" fillId="0" borderId="0" xfId="0" applyFont="1" applyFill="1" applyAlignment="1" applyProtection="1">
      <alignment horizontal="center" vertical="center"/>
    </xf>
    <xf numFmtId="0" fontId="5" fillId="0" borderId="11" xfId="0" applyFont="1" applyFill="1" applyBorder="1" applyAlignment="1" applyProtection="1">
      <alignment vertical="center"/>
    </xf>
    <xf numFmtId="0" fontId="1" fillId="0" borderId="10" xfId="0" applyFont="1" applyFill="1" applyBorder="1" applyAlignment="1" applyProtection="1">
      <alignment horizontal="center" vertical="center" wrapText="1"/>
    </xf>
    <xf numFmtId="0" fontId="18" fillId="27" borderId="0" xfId="0" applyFont="1" applyFill="1" applyAlignment="1"/>
    <xf numFmtId="0" fontId="3" fillId="0" borderId="0" xfId="31" applyFont="1" applyFill="1" applyAlignment="1"/>
    <xf numFmtId="0" fontId="3" fillId="0" borderId="0" xfId="0" applyFont="1" applyFill="1" applyAlignment="1"/>
    <xf numFmtId="0" fontId="3" fillId="0" borderId="0" xfId="0" applyNumberFormat="1" applyFont="1" applyAlignment="1"/>
    <xf numFmtId="2" fontId="3" fillId="0" borderId="0" xfId="0" applyNumberFormat="1" applyFont="1" applyAlignment="1"/>
    <xf numFmtId="0" fontId="37" fillId="27" borderId="0" xfId="0" applyFont="1" applyFill="1" applyAlignment="1">
      <alignment vertical="center"/>
    </xf>
    <xf numFmtId="0" fontId="37" fillId="27" borderId="0" xfId="0" applyFont="1" applyFill="1" applyAlignment="1">
      <alignment horizontal="left" vertical="center"/>
    </xf>
    <xf numFmtId="9" fontId="40" fillId="24" borderId="0" xfId="0" applyNumberFormat="1" applyFont="1" applyFill="1" applyAlignment="1"/>
    <xf numFmtId="0" fontId="1" fillId="0" borderId="0" xfId="0" applyFont="1" applyFill="1" applyBorder="1" applyAlignment="1" applyProtection="1">
      <alignment vertical="center"/>
    </xf>
    <xf numFmtId="0" fontId="1" fillId="0" borderId="10" xfId="0" applyFont="1" applyBorder="1" applyAlignment="1" applyProtection="1">
      <alignment vertical="center"/>
    </xf>
    <xf numFmtId="0" fontId="5" fillId="0" borderId="0" xfId="0" applyFont="1" applyBorder="1" applyAlignment="1" applyProtection="1">
      <alignment vertical="center"/>
    </xf>
    <xf numFmtId="0" fontId="5" fillId="0" borderId="11" xfId="0" applyFont="1" applyBorder="1" applyAlignment="1" applyProtection="1">
      <alignment vertical="center"/>
    </xf>
    <xf numFmtId="0" fontId="13" fillId="0" borderId="11" xfId="0" applyFont="1" applyBorder="1" applyAlignment="1" applyProtection="1">
      <alignment horizontal="center" vertical="center"/>
    </xf>
    <xf numFmtId="0" fontId="1" fillId="0" borderId="16" xfId="0" applyFont="1" applyBorder="1" applyAlignment="1" applyProtection="1">
      <alignment vertical="center"/>
    </xf>
    <xf numFmtId="0" fontId="5" fillId="0" borderId="13" xfId="0" applyFont="1" applyBorder="1" applyAlignment="1" applyProtection="1">
      <alignment vertical="center"/>
    </xf>
    <xf numFmtId="0" fontId="5" fillId="0" borderId="17" xfId="0" applyFont="1" applyBorder="1" applyAlignment="1" applyProtection="1">
      <alignment vertical="center"/>
    </xf>
    <xf numFmtId="0" fontId="5" fillId="0" borderId="11" xfId="0" applyFont="1" applyBorder="1" applyAlignment="1" applyProtection="1">
      <alignment horizontal="right" vertical="center"/>
    </xf>
    <xf numFmtId="0" fontId="13" fillId="26" borderId="0" xfId="0" applyFont="1" applyFill="1" applyAlignment="1" applyProtection="1">
      <alignment vertical="center"/>
    </xf>
    <xf numFmtId="0" fontId="1" fillId="26" borderId="0" xfId="0" applyFont="1" applyFill="1" applyAlignment="1" applyProtection="1">
      <alignment vertical="center"/>
    </xf>
    <xf numFmtId="0" fontId="1" fillId="0" borderId="0" xfId="0" applyFont="1" applyBorder="1" applyAlignment="1" applyProtection="1">
      <alignment vertical="center"/>
    </xf>
    <xf numFmtId="0" fontId="1" fillId="0" borderId="11" xfId="0" applyFont="1" applyBorder="1" applyAlignment="1" applyProtection="1">
      <alignment vertical="center"/>
    </xf>
    <xf numFmtId="0" fontId="1" fillId="0" borderId="11" xfId="0" applyFont="1" applyFill="1" applyBorder="1" applyAlignment="1" applyProtection="1">
      <alignment vertical="center"/>
    </xf>
    <xf numFmtId="0" fontId="1" fillId="0" borderId="0" xfId="0" applyNumberFormat="1" applyFont="1" applyFill="1" applyBorder="1" applyAlignment="1" applyProtection="1">
      <alignment vertical="center"/>
    </xf>
    <xf numFmtId="0" fontId="1" fillId="0" borderId="10" xfId="0" applyFont="1" applyFill="1" applyBorder="1" applyAlignment="1" applyProtection="1">
      <alignment vertical="center" wrapText="1"/>
    </xf>
    <xf numFmtId="0" fontId="1" fillId="0" borderId="0" xfId="0" applyFont="1" applyFill="1" applyBorder="1" applyAlignment="1" applyProtection="1">
      <alignment vertical="center" wrapText="1"/>
    </xf>
    <xf numFmtId="0" fontId="1" fillId="0" borderId="11" xfId="0" applyFont="1" applyFill="1" applyBorder="1" applyAlignment="1" applyProtection="1">
      <alignment vertical="center" wrapText="1"/>
    </xf>
    <xf numFmtId="0" fontId="1" fillId="0" borderId="0" xfId="0" applyFont="1" applyFill="1" applyBorder="1" applyAlignment="1" applyProtection="1">
      <alignment horizontal="left" vertical="center" wrapText="1"/>
    </xf>
    <xf numFmtId="0" fontId="1" fillId="0" borderId="10" xfId="0" applyFont="1" applyBorder="1" applyProtection="1"/>
    <xf numFmtId="0" fontId="1" fillId="0" borderId="0" xfId="0" applyFont="1" applyBorder="1" applyProtection="1"/>
    <xf numFmtId="0" fontId="1" fillId="0" borderId="11" xfId="0" applyFont="1" applyBorder="1" applyProtection="1"/>
    <xf numFmtId="0" fontId="1" fillId="0" borderId="30" xfId="0" applyFont="1" applyFill="1" applyBorder="1" applyAlignment="1" applyProtection="1">
      <alignment vertical="center" wrapText="1"/>
    </xf>
    <xf numFmtId="0" fontId="1" fillId="0" borderId="19" xfId="0" applyFont="1" applyFill="1" applyBorder="1" applyAlignment="1" applyProtection="1">
      <alignment horizontal="center" vertical="center"/>
    </xf>
    <xf numFmtId="0" fontId="1" fillId="0" borderId="0" xfId="0" applyFont="1" applyBorder="1" applyAlignment="1" applyProtection="1">
      <alignment wrapText="1"/>
    </xf>
    <xf numFmtId="0" fontId="1" fillId="0" borderId="0" xfId="0" applyFont="1" applyAlignment="1" applyProtection="1">
      <alignment wrapText="1"/>
    </xf>
    <xf numFmtId="0" fontId="1" fillId="0" borderId="12" xfId="0" applyFont="1" applyFill="1" applyBorder="1" applyAlignment="1" applyProtection="1">
      <alignment vertical="center"/>
    </xf>
    <xf numFmtId="0" fontId="1" fillId="0" borderId="0" xfId="0" applyFont="1" applyFill="1" applyProtection="1"/>
    <xf numFmtId="3" fontId="1" fillId="0" borderId="0" xfId="0" applyNumberFormat="1" applyFont="1" applyProtection="1"/>
    <xf numFmtId="0" fontId="1" fillId="0" borderId="0" xfId="0" applyFont="1" applyBorder="1" applyAlignment="1" applyProtection="1">
      <alignment horizontal="center" vertical="center"/>
    </xf>
    <xf numFmtId="0" fontId="1" fillId="0" borderId="11" xfId="0" applyFont="1" applyBorder="1" applyAlignment="1" applyProtection="1">
      <alignment horizontal="center" vertical="center"/>
    </xf>
    <xf numFmtId="0" fontId="1" fillId="0" borderId="0" xfId="0" applyFont="1" applyBorder="1" applyAlignment="1" applyProtection="1">
      <alignment horizontal="center"/>
    </xf>
    <xf numFmtId="0" fontId="1" fillId="0" borderId="11" xfId="0" applyFont="1" applyBorder="1" applyAlignment="1" applyProtection="1">
      <alignment horizontal="center"/>
    </xf>
    <xf numFmtId="0" fontId="1" fillId="0" borderId="22" xfId="0" applyFont="1" applyBorder="1" applyAlignment="1" applyProtection="1">
      <alignment wrapText="1"/>
    </xf>
    <xf numFmtId="0" fontId="1" fillId="0" borderId="23" xfId="0" applyFont="1" applyBorder="1" applyAlignment="1" applyProtection="1">
      <alignment wrapText="1"/>
    </xf>
    <xf numFmtId="0" fontId="1" fillId="0" borderId="22" xfId="0" applyFont="1" applyBorder="1" applyProtection="1"/>
    <xf numFmtId="0" fontId="1" fillId="0" borderId="23" xfId="0" applyFont="1" applyBorder="1" applyProtection="1"/>
    <xf numFmtId="0" fontId="1" fillId="0" borderId="0" xfId="0" applyNumberFormat="1" applyFont="1" applyBorder="1" applyProtection="1"/>
    <xf numFmtId="0" fontId="1" fillId="0" borderId="24" xfId="0" applyFont="1" applyBorder="1" applyProtection="1"/>
    <xf numFmtId="0" fontId="1" fillId="0" borderId="25" xfId="0" applyFont="1" applyBorder="1" applyProtection="1"/>
    <xf numFmtId="0" fontId="1" fillId="0" borderId="26" xfId="0" applyFont="1" applyBorder="1" applyProtection="1"/>
    <xf numFmtId="1" fontId="5" fillId="28" borderId="19" xfId="0" applyNumberFormat="1" applyFont="1" applyFill="1" applyBorder="1" applyAlignment="1" applyProtection="1">
      <alignment vertical="center" wrapText="1"/>
      <protection locked="0"/>
    </xf>
    <xf numFmtId="49" fontId="5" fillId="28" borderId="19" xfId="0" applyNumberFormat="1" applyFont="1" applyFill="1" applyBorder="1" applyAlignment="1" applyProtection="1">
      <alignment vertical="center" wrapText="1"/>
      <protection locked="0"/>
    </xf>
    <xf numFmtId="49" fontId="1" fillId="28" borderId="19" xfId="0" applyNumberFormat="1" applyFont="1" applyFill="1" applyBorder="1" applyAlignment="1" applyProtection="1">
      <alignment horizontal="center" vertical="center" wrapText="1"/>
      <protection locked="0"/>
    </xf>
    <xf numFmtId="3" fontId="14" fillId="28" borderId="19" xfId="0" applyNumberFormat="1" applyFont="1" applyFill="1" applyBorder="1" applyAlignment="1" applyProtection="1">
      <alignment horizontal="right" vertical="center"/>
      <protection locked="0"/>
    </xf>
    <xf numFmtId="0" fontId="1" fillId="0" borderId="30" xfId="0" applyFont="1" applyBorder="1" applyProtection="1"/>
    <xf numFmtId="0" fontId="13" fillId="0" borderId="10" xfId="0" applyFont="1" applyBorder="1" applyAlignment="1" applyProtection="1">
      <alignment horizontal="right"/>
    </xf>
    <xf numFmtId="0" fontId="1" fillId="0" borderId="13" xfId="0" applyFont="1" applyBorder="1" applyProtection="1"/>
    <xf numFmtId="0" fontId="1" fillId="0" borderId="30" xfId="0" applyFont="1" applyFill="1" applyBorder="1" applyAlignment="1" applyProtection="1">
      <alignment vertical="center"/>
    </xf>
    <xf numFmtId="0" fontId="4" fillId="28" borderId="19" xfId="0" applyFont="1" applyFill="1" applyBorder="1" applyAlignment="1" applyProtection="1">
      <alignment horizontal="center" vertical="center"/>
      <protection locked="0"/>
    </xf>
    <xf numFmtId="0" fontId="1" fillId="0" borderId="10" xfId="0" applyFont="1" applyBorder="1" applyAlignment="1" applyProtection="1">
      <alignment horizontal="right"/>
    </xf>
    <xf numFmtId="0" fontId="1" fillId="0" borderId="10" xfId="0" applyFont="1" applyFill="1" applyBorder="1" applyAlignment="1" applyProtection="1">
      <alignment horizontal="right" vertical="center"/>
    </xf>
    <xf numFmtId="0" fontId="8" fillId="28" borderId="19" xfId="0" applyNumberFormat="1" applyFont="1" applyFill="1" applyBorder="1" applyAlignment="1" applyProtection="1">
      <alignment horizontal="center" vertical="center" wrapText="1"/>
      <protection locked="0"/>
    </xf>
    <xf numFmtId="1" fontId="8" fillId="28" borderId="19" xfId="0" applyNumberFormat="1" applyFont="1" applyFill="1" applyBorder="1" applyAlignment="1" applyProtection="1">
      <alignment horizontal="center" vertical="center" wrapText="1"/>
      <protection locked="0"/>
    </xf>
    <xf numFmtId="0" fontId="41" fillId="0" borderId="14" xfId="0" applyFont="1" applyFill="1" applyBorder="1" applyAlignment="1" applyProtection="1">
      <alignment vertical="center"/>
    </xf>
    <xf numFmtId="0" fontId="9" fillId="0" borderId="14" xfId="0" applyFont="1" applyFill="1" applyBorder="1" applyAlignment="1" applyProtection="1">
      <alignment vertical="center"/>
    </xf>
    <xf numFmtId="0" fontId="1" fillId="0" borderId="15" xfId="0" applyFont="1" applyFill="1" applyBorder="1" applyAlignment="1" applyProtection="1">
      <alignment vertical="center"/>
    </xf>
    <xf numFmtId="0" fontId="5" fillId="0" borderId="12" xfId="0" applyFont="1" applyFill="1" applyBorder="1" applyAlignment="1" applyProtection="1">
      <alignment vertical="center"/>
    </xf>
    <xf numFmtId="0" fontId="5" fillId="0" borderId="15" xfId="0" applyFont="1" applyFill="1" applyBorder="1" applyAlignment="1" applyProtection="1">
      <alignment vertical="center"/>
    </xf>
    <xf numFmtId="0" fontId="3" fillId="0" borderId="0" xfId="0" applyFont="1" applyFill="1" applyAlignment="1">
      <alignment vertical="center"/>
    </xf>
    <xf numFmtId="0" fontId="3" fillId="0" borderId="0" xfId="0" applyFont="1" applyFill="1" applyAlignment="1">
      <alignment horizontal="center" vertical="center"/>
    </xf>
    <xf numFmtId="0" fontId="3" fillId="0" borderId="0" xfId="0" applyFont="1" applyFill="1" applyAlignment="1">
      <alignment horizontal="left" vertical="center"/>
    </xf>
    <xf numFmtId="0" fontId="1" fillId="0" borderId="0" xfId="0" applyFont="1" applyFill="1" applyBorder="1" applyAlignment="1" applyProtection="1">
      <alignment horizontal="right" vertical="center"/>
    </xf>
    <xf numFmtId="0" fontId="13" fillId="0" borderId="0" xfId="0" applyFont="1" applyFill="1" applyBorder="1" applyAlignment="1" applyProtection="1">
      <alignment horizontal="left" vertical="center" wrapText="1"/>
    </xf>
    <xf numFmtId="0" fontId="2" fillId="0" borderId="0" xfId="0" applyFont="1" applyFill="1" applyAlignment="1" applyProtection="1">
      <alignment horizontal="center" vertical="center"/>
    </xf>
    <xf numFmtId="49" fontId="5" fillId="0" borderId="18" xfId="0" applyNumberFormat="1" applyFont="1" applyFill="1" applyBorder="1" applyAlignment="1" applyProtection="1">
      <alignment vertical="center"/>
    </xf>
    <xf numFmtId="0" fontId="1" fillId="0" borderId="18" xfId="0" applyFont="1" applyFill="1" applyBorder="1" applyAlignment="1" applyProtection="1">
      <alignment vertical="center"/>
    </xf>
    <xf numFmtId="0" fontId="1" fillId="0" borderId="10" xfId="0" applyFont="1" applyFill="1" applyBorder="1" applyAlignment="1" applyProtection="1">
      <alignment vertical="center" wrapText="1"/>
      <protection locked="0"/>
    </xf>
    <xf numFmtId="0" fontId="1" fillId="0" borderId="10" xfId="0" applyFont="1" applyFill="1" applyBorder="1" applyAlignment="1" applyProtection="1">
      <alignment horizontal="right" vertical="center" wrapText="1"/>
    </xf>
    <xf numFmtId="3" fontId="14" fillId="25" borderId="19" xfId="0" applyNumberFormat="1" applyFont="1" applyFill="1" applyBorder="1" applyAlignment="1" applyProtection="1">
      <alignment horizontal="right" vertical="center"/>
      <protection locked="0"/>
    </xf>
    <xf numFmtId="3" fontId="14" fillId="25" borderId="19" xfId="0" applyNumberFormat="1" applyFont="1" applyFill="1" applyBorder="1" applyAlignment="1" applyProtection="1">
      <alignment horizontal="right" vertical="center" wrapText="1"/>
      <protection locked="0"/>
    </xf>
    <xf numFmtId="3" fontId="14" fillId="0" borderId="0" xfId="0" applyNumberFormat="1" applyFont="1" applyBorder="1" applyAlignment="1" applyProtection="1">
      <alignment vertical="center"/>
    </xf>
    <xf numFmtId="3" fontId="14" fillId="0" borderId="12" xfId="0" applyNumberFormat="1" applyFont="1" applyBorder="1" applyAlignment="1" applyProtection="1">
      <alignment vertical="center"/>
    </xf>
    <xf numFmtId="3" fontId="14" fillId="0" borderId="13" xfId="0" applyNumberFormat="1" applyFont="1" applyBorder="1" applyAlignment="1" applyProtection="1">
      <alignment vertical="center"/>
    </xf>
    <xf numFmtId="0" fontId="15" fillId="0" borderId="19" xfId="0" applyFont="1" applyBorder="1" applyAlignment="1" applyProtection="1">
      <alignment horizontal="center" vertical="center"/>
    </xf>
    <xf numFmtId="0" fontId="41" fillId="0" borderId="10" xfId="0" applyFont="1" applyFill="1" applyBorder="1" applyAlignment="1" applyProtection="1">
      <alignment horizontal="left" vertical="center"/>
    </xf>
    <xf numFmtId="0" fontId="6" fillId="0" borderId="18" xfId="0" applyFont="1" applyFill="1" applyBorder="1" applyAlignment="1" applyProtection="1">
      <alignment horizontal="left" vertical="center"/>
    </xf>
    <xf numFmtId="0" fontId="13" fillId="0" borderId="19" xfId="29" applyFont="1" applyFill="1" applyBorder="1" applyAlignment="1" applyProtection="1">
      <alignment vertical="center" wrapText="1"/>
    </xf>
    <xf numFmtId="0" fontId="13" fillId="0" borderId="19" xfId="29" applyFont="1" applyFill="1" applyBorder="1" applyAlignment="1" applyProtection="1">
      <alignment horizontal="center" vertical="center" wrapText="1"/>
    </xf>
    <xf numFmtId="0" fontId="13" fillId="0" borderId="19" xfId="29" applyFont="1" applyFill="1" applyBorder="1" applyAlignment="1" applyProtection="1">
      <alignment horizontal="left" vertical="center" wrapText="1"/>
    </xf>
    <xf numFmtId="0" fontId="8" fillId="25" borderId="19" xfId="0" applyNumberFormat="1" applyFont="1" applyFill="1" applyBorder="1" applyAlignment="1" applyProtection="1">
      <alignment horizontal="center" vertical="center" wrapText="1"/>
      <protection locked="0"/>
    </xf>
    <xf numFmtId="1" fontId="8" fillId="25" borderId="19" xfId="0" applyNumberFormat="1" applyFont="1" applyFill="1" applyBorder="1" applyAlignment="1" applyProtection="1">
      <alignment horizontal="center" vertical="center" wrapText="1"/>
      <protection locked="0"/>
    </xf>
    <xf numFmtId="0" fontId="42" fillId="0" borderId="0" xfId="0" applyFont="1" applyFill="1" applyBorder="1" applyAlignment="1" applyProtection="1">
      <alignment vertical="center"/>
    </xf>
    <xf numFmtId="0" fontId="42" fillId="0" borderId="0" xfId="0" applyFont="1" applyFill="1" applyAlignment="1" applyProtection="1">
      <alignment vertical="center"/>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left" vertical="center" wrapText="1"/>
    </xf>
    <xf numFmtId="0" fontId="44" fillId="0" borderId="11" xfId="29" applyFont="1" applyFill="1" applyBorder="1" applyAlignment="1" applyProtection="1">
      <alignment horizontal="right" vertical="center" wrapText="1"/>
    </xf>
    <xf numFmtId="0" fontId="44" fillId="25" borderId="19" xfId="29" applyFont="1" applyFill="1" applyBorder="1" applyAlignment="1" applyProtection="1">
      <alignment horizontal="center" vertical="center" wrapText="1"/>
      <protection locked="0"/>
    </xf>
    <xf numFmtId="0" fontId="44" fillId="25" borderId="19" xfId="29" applyFont="1" applyFill="1" applyBorder="1" applyAlignment="1" applyProtection="1">
      <alignment vertical="center" wrapText="1"/>
      <protection locked="0"/>
    </xf>
    <xf numFmtId="0" fontId="44" fillId="29" borderId="19" xfId="29" applyFont="1" applyFill="1" applyBorder="1" applyAlignment="1" applyProtection="1">
      <alignment horizontal="center" vertical="center" wrapText="1"/>
    </xf>
    <xf numFmtId="0" fontId="44" fillId="0" borderId="19" xfId="29" applyFont="1" applyFill="1" applyBorder="1" applyAlignment="1" applyProtection="1">
      <alignment horizontal="center" vertical="center" wrapText="1"/>
      <protection hidden="1"/>
    </xf>
    <xf numFmtId="0" fontId="44" fillId="0" borderId="0" xfId="0" applyFont="1" applyAlignment="1">
      <alignment vertical="center"/>
    </xf>
    <xf numFmtId="0" fontId="44" fillId="0" borderId="30" xfId="29" applyFont="1" applyFill="1" applyBorder="1" applyAlignment="1" applyProtection="1">
      <alignment horizontal="right" vertical="center" wrapText="1"/>
    </xf>
    <xf numFmtId="0" fontId="44" fillId="25" borderId="19" xfId="0" applyFont="1" applyFill="1" applyBorder="1" applyAlignment="1">
      <alignment vertical="center"/>
    </xf>
    <xf numFmtId="0" fontId="1" fillId="28" borderId="19" xfId="0" applyFont="1" applyFill="1" applyBorder="1" applyAlignment="1" applyProtection="1">
      <alignment horizontal="right" vertical="center"/>
      <protection locked="0"/>
    </xf>
    <xf numFmtId="0" fontId="1" fillId="28" borderId="19" xfId="0" applyFont="1" applyFill="1" applyBorder="1" applyAlignment="1" applyProtection="1">
      <alignment horizontal="center" vertical="center" wrapText="1"/>
      <protection locked="0"/>
    </xf>
    <xf numFmtId="0" fontId="1" fillId="28" borderId="19" xfId="0" applyFont="1" applyFill="1" applyBorder="1" applyAlignment="1" applyProtection="1">
      <alignment horizontal="center" vertical="justify" wrapText="1"/>
      <protection locked="0"/>
    </xf>
    <xf numFmtId="2" fontId="14" fillId="0" borderId="19" xfId="0" applyNumberFormat="1" applyFont="1" applyFill="1" applyBorder="1" applyAlignment="1" applyProtection="1">
      <alignment vertical="center"/>
    </xf>
    <xf numFmtId="0" fontId="13" fillId="28" borderId="19" xfId="0" applyFont="1" applyFill="1" applyBorder="1" applyAlignment="1" applyProtection="1">
      <alignment horizontal="center" vertical="center"/>
      <protection locked="0"/>
    </xf>
    <xf numFmtId="3" fontId="14" fillId="0" borderId="19" xfId="0" applyNumberFormat="1" applyFont="1" applyFill="1" applyBorder="1" applyAlignment="1" applyProtection="1">
      <alignment horizontal="right" vertical="center"/>
    </xf>
    <xf numFmtId="3" fontId="14" fillId="0" borderId="19" xfId="0" applyNumberFormat="1" applyFont="1" applyFill="1" applyBorder="1" applyAlignment="1" applyProtection="1">
      <alignment vertical="center"/>
    </xf>
    <xf numFmtId="0" fontId="44" fillId="28" borderId="19" xfId="29" applyFont="1" applyFill="1" applyBorder="1" applyAlignment="1" applyProtection="1">
      <alignment horizontal="center" vertical="center" wrapText="1"/>
      <protection locked="0"/>
    </xf>
    <xf numFmtId="3" fontId="14" fillId="25" borderId="19" xfId="0" applyNumberFormat="1" applyFont="1" applyFill="1" applyBorder="1" applyAlignment="1" applyProtection="1">
      <alignment vertical="center"/>
      <protection locked="0"/>
    </xf>
    <xf numFmtId="3" fontId="14" fillId="28" borderId="19" xfId="0" applyNumberFormat="1" applyFont="1" applyFill="1" applyBorder="1" applyAlignment="1" applyProtection="1">
      <alignment vertical="center"/>
      <protection locked="0"/>
    </xf>
    <xf numFmtId="0" fontId="1" fillId="0" borderId="0" xfId="0" applyFont="1" applyFill="1" applyBorder="1" applyAlignment="1" applyProtection="1">
      <alignment horizontal="justify" vertical="top" wrapText="1"/>
    </xf>
    <xf numFmtId="0" fontId="14" fillId="28" borderId="0" xfId="0" applyFont="1" applyFill="1" applyBorder="1" applyAlignment="1" applyProtection="1">
      <alignment horizontal="justify" vertical="top" wrapText="1"/>
      <protection locked="0"/>
    </xf>
    <xf numFmtId="0" fontId="1" fillId="0" borderId="0" xfId="0" applyFont="1" applyFill="1" applyBorder="1" applyAlignment="1" applyProtection="1">
      <alignment horizontal="left" vertical="center" wrapText="1"/>
    </xf>
    <xf numFmtId="0" fontId="1" fillId="0" borderId="0" xfId="0" applyFont="1" applyFill="1" applyBorder="1" applyAlignment="1" applyProtection="1">
      <alignment horizontal="right" vertical="center" wrapText="1"/>
    </xf>
    <xf numFmtId="0" fontId="1" fillId="0" borderId="30" xfId="0" applyFont="1" applyFill="1" applyBorder="1" applyAlignment="1" applyProtection="1">
      <alignment horizontal="right" vertical="center" wrapText="1"/>
    </xf>
    <xf numFmtId="0" fontId="14" fillId="28" borderId="0" xfId="0" applyFont="1" applyFill="1" applyBorder="1" applyAlignment="1" applyProtection="1">
      <alignment horizontal="left" vertical="center"/>
      <protection locked="0"/>
    </xf>
    <xf numFmtId="0" fontId="14" fillId="28" borderId="0" xfId="0" applyFont="1" applyFill="1" applyBorder="1" applyAlignment="1" applyProtection="1">
      <alignment vertical="center"/>
      <protection locked="0"/>
    </xf>
    <xf numFmtId="0" fontId="42" fillId="0" borderId="29" xfId="0" applyFont="1" applyFill="1" applyBorder="1" applyAlignment="1" applyProtection="1">
      <alignment horizontal="left" vertical="center"/>
    </xf>
    <xf numFmtId="0" fontId="1" fillId="28" borderId="19" xfId="0" applyFont="1" applyFill="1" applyBorder="1" applyAlignment="1" applyProtection="1">
      <alignment horizontal="left" vertical="center" wrapText="1"/>
      <protection locked="0"/>
    </xf>
    <xf numFmtId="0" fontId="42" fillId="0" borderId="0" xfId="0" applyFont="1" applyFill="1" applyBorder="1" applyAlignment="1" applyProtection="1">
      <alignment horizontal="left" vertical="center" wrapText="1"/>
    </xf>
    <xf numFmtId="0" fontId="1" fillId="25" borderId="19" xfId="0" applyFont="1" applyFill="1" applyBorder="1" applyAlignment="1" applyProtection="1">
      <alignment horizontal="left" vertical="center" wrapText="1"/>
      <protection locked="0"/>
    </xf>
    <xf numFmtId="0" fontId="1" fillId="28" borderId="20" xfId="0" applyFont="1" applyFill="1" applyBorder="1" applyAlignment="1" applyProtection="1">
      <alignment vertical="center"/>
      <protection locked="0"/>
    </xf>
    <xf numFmtId="0" fontId="1" fillId="28" borderId="18" xfId="0" applyFont="1" applyFill="1" applyBorder="1" applyAlignment="1" applyProtection="1">
      <alignment vertical="center"/>
      <protection locked="0"/>
    </xf>
    <xf numFmtId="0" fontId="1" fillId="28" borderId="21" xfId="0" applyFont="1" applyFill="1" applyBorder="1" applyAlignment="1" applyProtection="1">
      <alignment vertical="center"/>
      <protection locked="0"/>
    </xf>
    <xf numFmtId="0" fontId="1" fillId="28" borderId="19" xfId="0" applyFont="1" applyFill="1" applyBorder="1" applyAlignment="1" applyProtection="1">
      <alignment vertical="center"/>
      <protection locked="0"/>
    </xf>
    <xf numFmtId="0" fontId="41" fillId="0" borderId="20" xfId="0" applyFont="1" applyFill="1" applyBorder="1" applyAlignment="1" applyProtection="1">
      <alignment horizontal="center" vertical="center"/>
    </xf>
    <xf numFmtId="0" fontId="41" fillId="0" borderId="18" xfId="0" applyFont="1" applyFill="1" applyBorder="1" applyAlignment="1" applyProtection="1">
      <alignment horizontal="center" vertical="center"/>
    </xf>
    <xf numFmtId="0" fontId="41" fillId="0" borderId="21" xfId="0" applyFont="1" applyFill="1" applyBorder="1" applyAlignment="1" applyProtection="1">
      <alignment horizontal="center" vertical="center"/>
    </xf>
    <xf numFmtId="0" fontId="2" fillId="29" borderId="0" xfId="0" applyFont="1" applyFill="1" applyAlignment="1" applyProtection="1">
      <alignment horizontal="center" vertical="center"/>
    </xf>
    <xf numFmtId="0" fontId="1" fillId="28" borderId="20" xfId="0" applyFont="1" applyFill="1" applyBorder="1" applyAlignment="1" applyProtection="1">
      <alignment vertical="center" wrapText="1"/>
      <protection locked="0"/>
    </xf>
    <xf numFmtId="49" fontId="5" fillId="28" borderId="20" xfId="0" applyNumberFormat="1" applyFont="1" applyFill="1" applyBorder="1" applyAlignment="1" applyProtection="1">
      <alignment vertical="center" wrapText="1"/>
      <protection locked="0"/>
    </xf>
    <xf numFmtId="0" fontId="11" fillId="0" borderId="13" xfId="0" applyFont="1" applyBorder="1" applyAlignment="1" applyProtection="1">
      <alignment horizontal="center" vertical="center"/>
    </xf>
    <xf numFmtId="49" fontId="1" fillId="28" borderId="14" xfId="0" applyNumberFormat="1" applyFont="1" applyFill="1" applyBorder="1" applyAlignment="1" applyProtection="1">
      <alignment horizontal="left" vertical="center" wrapText="1"/>
      <protection locked="0"/>
    </xf>
    <xf numFmtId="0" fontId="1" fillId="28" borderId="12" xfId="0" applyFont="1" applyFill="1" applyBorder="1" applyAlignment="1" applyProtection="1">
      <alignment horizontal="left" vertical="center" wrapText="1"/>
      <protection locked="0"/>
    </xf>
    <xf numFmtId="0" fontId="1" fillId="28" borderId="15" xfId="0" applyFont="1" applyFill="1" applyBorder="1" applyAlignment="1" applyProtection="1">
      <alignment horizontal="left" vertical="center" wrapText="1"/>
      <protection locked="0"/>
    </xf>
    <xf numFmtId="0" fontId="1" fillId="28" borderId="16" xfId="0" applyFont="1" applyFill="1" applyBorder="1" applyAlignment="1" applyProtection="1">
      <alignment horizontal="left" vertical="center" wrapText="1"/>
      <protection locked="0"/>
    </xf>
    <xf numFmtId="0" fontId="1" fillId="28" borderId="13" xfId="0" applyFont="1" applyFill="1" applyBorder="1" applyAlignment="1" applyProtection="1">
      <alignment horizontal="left" vertical="center" wrapText="1"/>
      <protection locked="0"/>
    </xf>
    <xf numFmtId="0" fontId="1" fillId="28" borderId="17" xfId="0" applyFont="1" applyFill="1" applyBorder="1" applyAlignment="1" applyProtection="1">
      <alignment horizontal="left" vertical="center" wrapText="1"/>
      <protection locked="0"/>
    </xf>
    <xf numFmtId="0" fontId="5" fillId="0" borderId="20" xfId="0" applyFont="1" applyFill="1" applyBorder="1" applyAlignment="1" applyProtection="1">
      <alignment vertical="center" wrapText="1"/>
    </xf>
    <xf numFmtId="0" fontId="5" fillId="0" borderId="18" xfId="0" applyFont="1" applyFill="1" applyBorder="1" applyAlignment="1" applyProtection="1">
      <alignment vertical="center" wrapText="1"/>
    </xf>
    <xf numFmtId="0" fontId="5" fillId="0" borderId="21" xfId="0" applyFont="1" applyFill="1" applyBorder="1" applyAlignment="1" applyProtection="1">
      <alignment vertical="center" wrapText="1"/>
    </xf>
    <xf numFmtId="0" fontId="1" fillId="28" borderId="20" xfId="0" applyFont="1" applyFill="1" applyBorder="1" applyAlignment="1" applyProtection="1">
      <alignment horizontal="left" vertical="center" wrapText="1"/>
      <protection locked="0"/>
    </xf>
    <xf numFmtId="0" fontId="1" fillId="28" borderId="18" xfId="0" applyFont="1" applyFill="1" applyBorder="1" applyAlignment="1" applyProtection="1">
      <alignment horizontal="left" wrapText="1"/>
      <protection locked="0"/>
    </xf>
    <xf numFmtId="0" fontId="1" fillId="28" borderId="21" xfId="0" applyFont="1" applyFill="1" applyBorder="1" applyAlignment="1" applyProtection="1">
      <alignment horizontal="left" wrapText="1"/>
      <protection locked="0"/>
    </xf>
    <xf numFmtId="0" fontId="5" fillId="28" borderId="20" xfId="0" applyFont="1" applyFill="1" applyBorder="1" applyAlignment="1" applyProtection="1">
      <alignment vertical="center" wrapText="1"/>
      <protection locked="0"/>
    </xf>
    <xf numFmtId="0" fontId="5" fillId="28" borderId="18" xfId="0" applyFont="1" applyFill="1" applyBorder="1" applyAlignment="1" applyProtection="1">
      <alignment vertical="center" wrapText="1"/>
      <protection locked="0"/>
    </xf>
    <xf numFmtId="0" fontId="5" fillId="28" borderId="21" xfId="0" applyFont="1" applyFill="1" applyBorder="1" applyAlignment="1" applyProtection="1">
      <alignment vertical="center" wrapText="1"/>
      <protection locked="0"/>
    </xf>
    <xf numFmtId="0" fontId="4" fillId="0" borderId="10" xfId="0" applyFont="1" applyFill="1" applyBorder="1" applyAlignment="1" applyProtection="1">
      <alignment horizontal="right" vertical="center" wrapText="1" indent="1"/>
    </xf>
    <xf numFmtId="0" fontId="4" fillId="0" borderId="30" xfId="0" applyFont="1" applyFill="1" applyBorder="1" applyAlignment="1" applyProtection="1">
      <alignment horizontal="right" vertical="center" wrapText="1" indent="1"/>
    </xf>
    <xf numFmtId="0" fontId="8" fillId="28" borderId="20" xfId="0" applyNumberFormat="1" applyFont="1" applyFill="1" applyBorder="1" applyAlignment="1" applyProtection="1">
      <alignment horizontal="left" vertical="center" wrapText="1"/>
      <protection locked="0"/>
    </xf>
    <xf numFmtId="0" fontId="8" fillId="28" borderId="18" xfId="0" applyNumberFormat="1" applyFont="1" applyFill="1" applyBorder="1" applyAlignment="1" applyProtection="1">
      <alignment horizontal="left" vertical="center" wrapText="1"/>
      <protection locked="0"/>
    </xf>
    <xf numFmtId="0" fontId="8" fillId="28" borderId="21" xfId="0" applyNumberFormat="1" applyFont="1" applyFill="1" applyBorder="1" applyAlignment="1" applyProtection="1">
      <alignment horizontal="left" vertical="center" wrapText="1"/>
      <protection locked="0"/>
    </xf>
    <xf numFmtId="0" fontId="8" fillId="25" borderId="20" xfId="0" applyNumberFormat="1" applyFont="1" applyFill="1" applyBorder="1" applyAlignment="1" applyProtection="1">
      <alignment horizontal="left" vertical="center" wrapText="1"/>
      <protection locked="0"/>
    </xf>
    <xf numFmtId="0" fontId="8" fillId="25" borderId="18" xfId="0" applyNumberFormat="1" applyFont="1" applyFill="1" applyBorder="1" applyAlignment="1" applyProtection="1">
      <alignment horizontal="left" vertical="center" wrapText="1"/>
      <protection locked="0"/>
    </xf>
    <xf numFmtId="0" fontId="8" fillId="25" borderId="21" xfId="0" applyNumberFormat="1" applyFont="1" applyFill="1" applyBorder="1" applyAlignment="1" applyProtection="1">
      <alignment horizontal="left" vertical="center" wrapText="1"/>
      <protection locked="0"/>
    </xf>
    <xf numFmtId="0" fontId="16" fillId="0" borderId="13" xfId="0" applyNumberFormat="1" applyFont="1" applyFill="1" applyBorder="1" applyAlignment="1" applyProtection="1">
      <alignment horizontal="center" vertical="center" wrapText="1"/>
    </xf>
    <xf numFmtId="0" fontId="8" fillId="0" borderId="20" xfId="0" applyNumberFormat="1" applyFont="1" applyFill="1" applyBorder="1" applyAlignment="1" applyProtection="1">
      <alignment horizontal="right" vertical="center"/>
    </xf>
    <xf numFmtId="0" fontId="8" fillId="0" borderId="18" xfId="0" applyNumberFormat="1" applyFont="1" applyFill="1" applyBorder="1" applyAlignment="1" applyProtection="1">
      <alignment horizontal="right" vertical="center"/>
    </xf>
    <xf numFmtId="0" fontId="8" fillId="0" borderId="21" xfId="0" applyNumberFormat="1" applyFont="1" applyFill="1" applyBorder="1" applyAlignment="1" applyProtection="1">
      <alignment horizontal="right" vertical="center"/>
    </xf>
    <xf numFmtId="0" fontId="1" fillId="25" borderId="20" xfId="0" applyFont="1" applyFill="1" applyBorder="1" applyAlignment="1" applyProtection="1">
      <alignment horizontal="center" vertical="center" wrapText="1"/>
      <protection locked="0"/>
    </xf>
    <xf numFmtId="0" fontId="1" fillId="25" borderId="18" xfId="0" applyFont="1" applyFill="1" applyBorder="1" applyAlignment="1" applyProtection="1">
      <alignment horizontal="center" vertical="center" wrapText="1"/>
      <protection locked="0"/>
    </xf>
    <xf numFmtId="0" fontId="1" fillId="25" borderId="21" xfId="0" applyFont="1" applyFill="1" applyBorder="1" applyAlignment="1" applyProtection="1">
      <alignment horizontal="center" vertical="center" wrapText="1"/>
      <protection locked="0"/>
    </xf>
    <xf numFmtId="0" fontId="1" fillId="25" borderId="20" xfId="0" applyFont="1" applyFill="1" applyBorder="1" applyAlignment="1" applyProtection="1">
      <alignment horizontal="center"/>
      <protection locked="0"/>
    </xf>
    <xf numFmtId="0" fontId="1" fillId="25" borderId="18" xfId="0" applyFont="1" applyFill="1" applyBorder="1" applyAlignment="1" applyProtection="1">
      <alignment horizontal="center"/>
      <protection locked="0"/>
    </xf>
    <xf numFmtId="0" fontId="1" fillId="25" borderId="21" xfId="0" applyFont="1" applyFill="1" applyBorder="1" applyAlignment="1" applyProtection="1">
      <alignment horizontal="center"/>
      <protection locked="0"/>
    </xf>
    <xf numFmtId="0" fontId="1" fillId="0" borderId="10" xfId="0" applyFont="1" applyFill="1" applyBorder="1" applyAlignment="1" applyProtection="1">
      <alignment horizontal="center" vertical="center" wrapText="1"/>
    </xf>
    <xf numFmtId="0" fontId="1" fillId="0" borderId="0" xfId="0" applyFont="1" applyFill="1" applyBorder="1" applyAlignment="1" applyProtection="1">
      <alignment horizontal="center" vertical="center" wrapText="1"/>
    </xf>
    <xf numFmtId="0" fontId="1" fillId="0" borderId="30" xfId="0" applyFont="1" applyFill="1" applyBorder="1" applyAlignment="1" applyProtection="1">
      <alignment horizontal="center" vertical="center" wrapText="1"/>
    </xf>
    <xf numFmtId="0" fontId="6" fillId="27" borderId="29" xfId="0" applyFont="1" applyFill="1" applyBorder="1" applyAlignment="1" applyProtection="1">
      <alignment horizontal="left" vertical="center"/>
    </xf>
    <xf numFmtId="0" fontId="15" fillId="29" borderId="20" xfId="0" applyFont="1" applyFill="1" applyBorder="1" applyAlignment="1" applyProtection="1">
      <alignment vertical="center" wrapText="1"/>
    </xf>
    <xf numFmtId="0" fontId="15" fillId="29" borderId="18" xfId="0" applyFont="1" applyFill="1" applyBorder="1" applyAlignment="1" applyProtection="1">
      <alignment vertical="center" wrapText="1"/>
    </xf>
    <xf numFmtId="0" fontId="15" fillId="29" borderId="21" xfId="0" applyFont="1" applyFill="1" applyBorder="1" applyAlignment="1" applyProtection="1">
      <alignment vertical="center" wrapText="1"/>
    </xf>
    <xf numFmtId="0" fontId="14" fillId="0" borderId="20" xfId="0" applyFont="1" applyBorder="1" applyAlignment="1" applyProtection="1">
      <alignment vertical="center" wrapText="1"/>
    </xf>
    <xf numFmtId="0" fontId="14" fillId="0" borderId="18" xfId="0" applyFont="1" applyBorder="1" applyAlignment="1" applyProtection="1">
      <alignment vertical="center" wrapText="1"/>
    </xf>
    <xf numFmtId="0" fontId="14" fillId="0" borderId="21" xfId="0" applyFont="1" applyBorder="1" applyAlignment="1" applyProtection="1">
      <alignment vertical="center" wrapText="1"/>
    </xf>
    <xf numFmtId="0" fontId="15" fillId="0" borderId="20" xfId="0" applyFont="1" applyBorder="1" applyAlignment="1" applyProtection="1">
      <alignment vertical="center" wrapText="1"/>
    </xf>
    <xf numFmtId="0" fontId="15" fillId="0" borderId="18" xfId="0" applyFont="1" applyBorder="1" applyAlignment="1" applyProtection="1">
      <alignment vertical="center" wrapText="1"/>
    </xf>
    <xf numFmtId="0" fontId="15" fillId="0" borderId="21" xfId="0" applyFont="1" applyBorder="1" applyAlignment="1" applyProtection="1">
      <alignment vertical="center" wrapText="1"/>
    </xf>
    <xf numFmtId="0" fontId="6" fillId="27" borderId="20" xfId="0" applyFont="1" applyFill="1" applyBorder="1" applyAlignment="1" applyProtection="1">
      <alignment vertical="center"/>
    </xf>
    <xf numFmtId="0" fontId="6" fillId="27" borderId="18" xfId="0" applyFont="1" applyFill="1" applyBorder="1" applyAlignment="1" applyProtection="1">
      <alignment vertical="center"/>
    </xf>
    <xf numFmtId="0" fontId="6" fillId="27" borderId="21" xfId="0" applyFont="1" applyFill="1" applyBorder="1" applyAlignment="1" applyProtection="1">
      <alignment vertical="center"/>
    </xf>
    <xf numFmtId="0" fontId="6" fillId="27" borderId="10" xfId="0" applyFont="1" applyFill="1" applyBorder="1" applyAlignment="1" applyProtection="1">
      <alignment horizontal="left" vertical="center"/>
    </xf>
    <xf numFmtId="0" fontId="6" fillId="27" borderId="0" xfId="0" applyFont="1" applyFill="1" applyBorder="1" applyAlignment="1" applyProtection="1">
      <alignment horizontal="left" vertical="center"/>
    </xf>
    <xf numFmtId="0" fontId="6" fillId="27" borderId="30" xfId="0" applyFont="1" applyFill="1" applyBorder="1" applyAlignment="1" applyProtection="1">
      <alignment horizontal="left" vertical="center"/>
    </xf>
    <xf numFmtId="0" fontId="6" fillId="27" borderId="20" xfId="0" applyFont="1" applyFill="1" applyBorder="1" applyAlignment="1" applyProtection="1">
      <alignment horizontal="left" vertical="center"/>
    </xf>
    <xf numFmtId="0" fontId="6" fillId="27" borderId="18" xfId="0" applyFont="1" applyFill="1" applyBorder="1" applyAlignment="1" applyProtection="1">
      <alignment horizontal="left" vertical="center"/>
    </xf>
    <xf numFmtId="0" fontId="6" fillId="27" borderId="21" xfId="0" applyFont="1" applyFill="1" applyBorder="1" applyAlignment="1" applyProtection="1">
      <alignment horizontal="left" vertical="center"/>
    </xf>
    <xf numFmtId="49" fontId="10" fillId="28" borderId="19" xfId="21" applyNumberFormat="1" applyFill="1" applyBorder="1" applyAlignment="1" applyProtection="1">
      <alignment vertical="center" wrapText="1"/>
      <protection locked="0"/>
    </xf>
    <xf numFmtId="49" fontId="5" fillId="28" borderId="19" xfId="0" applyNumberFormat="1" applyFont="1" applyFill="1" applyBorder="1" applyAlignment="1" applyProtection="1">
      <alignment vertical="center"/>
      <protection locked="0"/>
    </xf>
    <xf numFmtId="49" fontId="1" fillId="28" borderId="19" xfId="0" applyNumberFormat="1" applyFont="1" applyFill="1" applyBorder="1" applyAlignment="1" applyProtection="1">
      <alignment horizontal="center" vertical="center" wrapText="1"/>
      <protection locked="0"/>
    </xf>
    <xf numFmtId="49" fontId="1" fillId="28" borderId="19" xfId="0" applyNumberFormat="1" applyFont="1" applyFill="1" applyBorder="1" applyAlignment="1" applyProtection="1">
      <alignment horizontal="center" vertical="center"/>
      <protection locked="0"/>
    </xf>
    <xf numFmtId="49" fontId="5" fillId="28" borderId="19" xfId="0" applyNumberFormat="1" applyFont="1" applyFill="1" applyBorder="1" applyAlignment="1" applyProtection="1">
      <alignment vertical="center" wrapText="1"/>
      <protection locked="0"/>
    </xf>
    <xf numFmtId="0" fontId="4" fillId="0" borderId="0" xfId="0" applyFont="1" applyFill="1" applyBorder="1" applyAlignment="1" applyProtection="1">
      <alignment horizontal="right" vertical="center" wrapText="1" indent="1"/>
    </xf>
    <xf numFmtId="49" fontId="1" fillId="28" borderId="20" xfId="0" applyNumberFormat="1" applyFont="1" applyFill="1" applyBorder="1" applyAlignment="1" applyProtection="1">
      <alignment vertical="center" wrapText="1"/>
      <protection locked="0"/>
    </xf>
    <xf numFmtId="49" fontId="5" fillId="28" borderId="20" xfId="0" applyNumberFormat="1" applyFont="1" applyFill="1" applyBorder="1" applyAlignment="1" applyProtection="1">
      <alignment horizontal="right" vertical="center" wrapText="1"/>
      <protection locked="0"/>
    </xf>
    <xf numFmtId="49" fontId="5" fillId="28" borderId="21" xfId="0" applyNumberFormat="1" applyFont="1" applyFill="1" applyBorder="1" applyAlignment="1" applyProtection="1">
      <alignment horizontal="right" vertical="center"/>
      <protection locked="0"/>
    </xf>
    <xf numFmtId="0" fontId="13" fillId="0" borderId="19" xfId="0" applyFont="1" applyBorder="1" applyAlignment="1" applyProtection="1">
      <alignment vertical="center"/>
    </xf>
    <xf numFmtId="0" fontId="39" fillId="27" borderId="19" xfId="0" applyFont="1" applyFill="1" applyBorder="1" applyAlignment="1">
      <alignment horizontal="center" vertical="center"/>
    </xf>
  </cellXfs>
  <cellStyles count="50">
    <cellStyle name="20 % - zvýraznenie1" xfId="1" builtinId="30" customBuiltin="1"/>
    <cellStyle name="20 % - zvýraznenie2" xfId="2" builtinId="34" customBuiltin="1"/>
    <cellStyle name="20 % - zvýraznenie3" xfId="3" builtinId="38" customBuiltin="1"/>
    <cellStyle name="20 % - zvýraznenie4" xfId="4" builtinId="42" customBuiltin="1"/>
    <cellStyle name="20 % - zvýraznenie5" xfId="5" builtinId="46" customBuiltin="1"/>
    <cellStyle name="20 % - zvýraznenie6" xfId="6" builtinId="50" customBuiltin="1"/>
    <cellStyle name="40 % - zvýraznenie1" xfId="7" builtinId="31" customBuiltin="1"/>
    <cellStyle name="40 % - zvýraznenie2" xfId="8" builtinId="35" customBuiltin="1"/>
    <cellStyle name="40 % - zvýraznenie3" xfId="9" builtinId="39" customBuiltin="1"/>
    <cellStyle name="40 % - zvýraznenie4" xfId="10" builtinId="43" customBuiltin="1"/>
    <cellStyle name="40 % - zvýraznenie5" xfId="11" builtinId="47" customBuiltin="1"/>
    <cellStyle name="40 % - zvýraznenie6" xfId="12" builtinId="51" customBuiltin="1"/>
    <cellStyle name="60 % - zvýraznenie1" xfId="13" builtinId="32" customBuiltin="1"/>
    <cellStyle name="60 % - zvýraznenie2" xfId="14" builtinId="36" customBuiltin="1"/>
    <cellStyle name="60 % - zvýraznenie3" xfId="15" builtinId="40" customBuiltin="1"/>
    <cellStyle name="60 % - zvýraznenie4" xfId="16" builtinId="44" customBuiltin="1"/>
    <cellStyle name="60 % - zvýraznenie5" xfId="17" builtinId="48" customBuiltin="1"/>
    <cellStyle name="60 % - zvýraznenie6" xfId="18" builtinId="52" customBuiltin="1"/>
    <cellStyle name="Čiarka 2" xfId="19"/>
    <cellStyle name="Dobrá" xfId="20" builtinId="26" customBuiltin="1"/>
    <cellStyle name="Hypertextové prepojenie" xfId="21" builtinId="8"/>
    <cellStyle name="Kontrolná bunka" xfId="22" builtinId="23" customBuiltin="1"/>
    <cellStyle name="Nadpis 1" xfId="23" builtinId="16" customBuiltin="1"/>
    <cellStyle name="Nadpis 2" xfId="24" builtinId="17" customBuiltin="1"/>
    <cellStyle name="Nadpis 3" xfId="25" builtinId="18" customBuiltin="1"/>
    <cellStyle name="Nadpis 4" xfId="26" builtinId="19" customBuiltin="1"/>
    <cellStyle name="Neutrálna" xfId="27" builtinId="28" customBuiltin="1"/>
    <cellStyle name="Normal 3" xfId="28"/>
    <cellStyle name="Normálna" xfId="0" builtinId="0"/>
    <cellStyle name="Normálna 3" xfId="29"/>
    <cellStyle name="Normálna 3 2" xfId="49"/>
    <cellStyle name="Normálna 4" xfId="30"/>
    <cellStyle name="normálne_konštanty" xfId="31"/>
    <cellStyle name="Percentá 2" xfId="32"/>
    <cellStyle name="Poznámka" xfId="33" builtinId="10" customBuiltin="1"/>
    <cellStyle name="Prepojená bunka" xfId="34" builtinId="24" customBuiltin="1"/>
    <cellStyle name="Spolu" xfId="35" builtinId="25" customBuiltin="1"/>
    <cellStyle name="Text upozornenia" xfId="36" builtinId="11" customBuiltin="1"/>
    <cellStyle name="Titul" xfId="37" builtinId="15" customBuiltin="1"/>
    <cellStyle name="Vstup" xfId="38" builtinId="20" customBuiltin="1"/>
    <cellStyle name="Výpočet" xfId="39" builtinId="22" customBuiltin="1"/>
    <cellStyle name="Výstup" xfId="40" builtinId="21" customBuiltin="1"/>
    <cellStyle name="Vysvetľujúci text" xfId="41" builtinId="53" customBuiltin="1"/>
    <cellStyle name="Zlá" xfId="42" builtinId="27" customBuiltin="1"/>
    <cellStyle name="Zvýraznenie1" xfId="43" builtinId="29" customBuiltin="1"/>
    <cellStyle name="Zvýraznenie2" xfId="44" builtinId="33" customBuiltin="1"/>
    <cellStyle name="Zvýraznenie3" xfId="45" builtinId="37" customBuiltin="1"/>
    <cellStyle name="Zvýraznenie4" xfId="46" builtinId="41" customBuiltin="1"/>
    <cellStyle name="Zvýraznenie5" xfId="47" builtinId="45" customBuiltin="1"/>
    <cellStyle name="Zvýraznenie6" xfId="48" builtinId="49" customBuiltin="1"/>
  </cellStyles>
  <dxfs count="110">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ill>
        <patternFill>
          <bgColor rgb="FFFF0000"/>
        </patternFill>
      </fill>
    </dxf>
    <dxf>
      <fill>
        <patternFill>
          <bgColor rgb="FFFF0000"/>
        </patternFill>
      </fill>
    </dxf>
    <dxf>
      <font>
        <b/>
        <i val="0"/>
        <color rgb="FFFF0000"/>
      </font>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ont>
        <b/>
        <i val="0"/>
        <color rgb="FFFF0000"/>
      </font>
    </dxf>
    <dxf>
      <font>
        <color rgb="FF9C0006"/>
      </font>
      <fill>
        <patternFill>
          <bgColor rgb="FFFF0000"/>
        </patternFill>
      </fill>
    </dxf>
    <dxf>
      <fill>
        <patternFill>
          <bgColor rgb="FFFF0000"/>
        </patternFill>
      </fill>
    </dxf>
    <dxf>
      <font>
        <color rgb="FF9C0006"/>
      </font>
      <fill>
        <patternFill>
          <bgColor rgb="FFFF0000"/>
        </patternFill>
      </fill>
    </dxf>
    <dxf>
      <font>
        <color rgb="FF9C0006"/>
      </font>
      <fill>
        <patternFill>
          <bgColor rgb="FFFFC7CE"/>
        </patternFill>
      </fill>
    </dxf>
    <dxf>
      <font>
        <color rgb="FF9C0006"/>
      </font>
      <fill>
        <patternFill>
          <bgColor rgb="FFFFC7CE"/>
        </patternFill>
      </fill>
    </dxf>
    <dxf>
      <font>
        <condense val="0"/>
        <extend val="0"/>
        <color indexed="9"/>
      </font>
    </dxf>
    <dxf>
      <font>
        <condense val="0"/>
        <extend val="0"/>
        <color indexed="9"/>
      </font>
    </dxf>
  </dxfs>
  <tableStyles count="0" defaultTableStyle="TableStyleMedium2" defaultPivotStyle="PivotStyleLight16"/>
  <colors>
    <mruColors>
      <color rgb="FFFF0000"/>
      <color rgb="FFFFCCCC"/>
      <color rgb="FF8EB4E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_rels/vmlDrawing1.v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xdr:from>
      <xdr:col>1</xdr:col>
      <xdr:colOff>419100</xdr:colOff>
      <xdr:row>267</xdr:row>
      <xdr:rowOff>0</xdr:rowOff>
    </xdr:from>
    <xdr:to>
      <xdr:col>12</xdr:col>
      <xdr:colOff>7620</xdr:colOff>
      <xdr:row>267</xdr:row>
      <xdr:rowOff>0</xdr:rowOff>
    </xdr:to>
    <xdr:sp macro="" textlink="">
      <xdr:nvSpPr>
        <xdr:cNvPr id="1322" name="TextBoxA51a" hidden="1">
          <a:extLst>
            <a:ext uri="{63B3BB69-23CF-44E3-9099-C40C66FF867C}">
              <a14:compatExt xmlns:a14="http://schemas.microsoft.com/office/drawing/2010/main" spid="_x0000_s1322"/>
            </a:ext>
            <a:ext uri="{FF2B5EF4-FFF2-40B4-BE49-F238E27FC236}">
              <a16:creationId xmlns:a16="http://schemas.microsoft.com/office/drawing/2014/main" id="{00000000-0008-0000-0000-00002A050000}"/>
            </a:ext>
          </a:extLst>
        </xdr:cNvPr>
        <xdr:cNvSpPr/>
      </xdr:nvSpPr>
      <xdr:spPr bwMode="auto">
        <a:xfrm>
          <a:off x="0" y="0"/>
          <a:ext cx="0" cy="0"/>
        </a:xfrm>
        <a:prstGeom prst="rect">
          <a:avLst/>
        </a:prstGeom>
        <a:noFill/>
        <a:ln>
          <a:noFill/>
        </a:ln>
        <a:extLst>
          <a:ext uri="{91240B29-F687-4F45-9708-019B960494DF}">
            <a14:hiddenLine xmlns:a14="http://schemas.microsoft.com/office/drawing/2010/main" w="9525">
              <a:noFill/>
              <a:miter lim="800000"/>
              <a:headEnd/>
              <a:tailEnd/>
            </a14:hiddenLine>
          </a:ext>
        </a:extLst>
      </xdr:spPr>
    </xdr:sp>
    <xdr:clientData/>
  </xdr:twoCellAnchor>
  <xdr:twoCellAnchor>
    <xdr:from>
      <xdr:col>1</xdr:col>
      <xdr:colOff>419100</xdr:colOff>
      <xdr:row>267</xdr:row>
      <xdr:rowOff>0</xdr:rowOff>
    </xdr:from>
    <xdr:to>
      <xdr:col>12</xdr:col>
      <xdr:colOff>7620</xdr:colOff>
      <xdr:row>267</xdr:row>
      <xdr:rowOff>0</xdr:rowOff>
    </xdr:to>
    <xdr:pic>
      <xdr:nvPicPr>
        <xdr:cNvPr id="3" name="TextBoxA51a"/>
        <xdr:cNvPicPr preferRelativeResize="0">
          <a:picLocks noChangeArrowheads="1" noChangeShapeType="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80060" y="152064720"/>
          <a:ext cx="9494520" cy="0"/>
        </a:xfrm>
        <a:prstGeom prst="rect">
          <a:avLst/>
        </a:prstGeom>
        <a:noFill/>
        <a:ln>
          <a:noFill/>
        </a:ln>
        <a:extLst>
          <a:ext uri="{91240B29-F687-4F45-9708-019B960494DF}">
            <a14:hiddenLine xmlns:a14="http://schemas.microsoft.com/office/drawing/2010/main" w="9525">
              <a:noFill/>
              <a:miter lim="800000"/>
              <a:headEnd/>
              <a:tailEnd/>
            </a14:hiddenLine>
          </a:ext>
        </a:extLst>
      </xdr:spPr>
    </xdr:pic>
    <xdr:clientData/>
  </xdr:twoCellAnchor>
</xdr:wsDr>
</file>

<file path=xl/theme/theme1.xml><?xml version="1.0" encoding="utf-8"?>
<a:theme xmlns:a="http://schemas.openxmlformats.org/drawingml/2006/main" name="Motív balíka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Q295"/>
  <sheetViews>
    <sheetView showGridLines="0" view="pageBreakPreview" topLeftCell="A13" zoomScaleNormal="85" zoomScaleSheetLayoutView="100" zoomScalePageLayoutView="85" workbookViewId="0">
      <selection activeCell="J6" sqref="J6"/>
    </sheetView>
  </sheetViews>
  <sheetFormatPr defaultColWidth="9.109375" defaultRowHeight="18" customHeight="1" x14ac:dyDescent="0.25"/>
  <cols>
    <col min="1" max="1" width="0.88671875" style="48" customWidth="1"/>
    <col min="2" max="2" width="17.5546875" style="48" customWidth="1"/>
    <col min="3" max="3" width="15.88671875" style="48" customWidth="1"/>
    <col min="4" max="4" width="15.109375" style="48" customWidth="1"/>
    <col min="5" max="5" width="14.109375" style="48" customWidth="1"/>
    <col min="6" max="6" width="13.109375" style="48" customWidth="1"/>
    <col min="7" max="7" width="12.109375" style="48" customWidth="1"/>
    <col min="8" max="10" width="14.109375" style="48" customWidth="1"/>
    <col min="11" max="11" width="20.5546875" style="48" customWidth="1"/>
    <col min="12" max="12" width="8.44140625" style="48" customWidth="1"/>
    <col min="13" max="13" width="0.88671875" style="48" customWidth="1"/>
    <col min="14" max="14" width="16.6640625" style="79" bestFit="1" customWidth="1"/>
    <col min="15" max="15" width="14.88671875" style="48" bestFit="1" customWidth="1"/>
    <col min="16" max="16384" width="9.109375" style="48"/>
  </cols>
  <sheetData>
    <row r="1" spans="2:12" ht="22.8" x14ac:dyDescent="0.25">
      <c r="B1" s="201" t="s">
        <v>744</v>
      </c>
      <c r="C1" s="201"/>
      <c r="D1" s="201"/>
      <c r="E1" s="201"/>
      <c r="F1" s="201"/>
      <c r="G1" s="201"/>
      <c r="H1" s="201"/>
      <c r="I1" s="201"/>
      <c r="J1" s="201"/>
      <c r="K1" s="201"/>
      <c r="L1" s="201"/>
    </row>
    <row r="2" spans="2:12" ht="22.8" x14ac:dyDescent="0.25">
      <c r="C2" s="143"/>
      <c r="D2" s="143"/>
      <c r="E2" s="143"/>
      <c r="F2" s="143"/>
      <c r="G2" s="143"/>
      <c r="H2" s="143"/>
      <c r="I2" s="143"/>
      <c r="J2" s="143"/>
      <c r="K2" s="143"/>
      <c r="L2" s="143"/>
    </row>
    <row r="3" spans="2:12" s="7" customFormat="1" ht="12" customHeight="1" x14ac:dyDescent="0.25">
      <c r="B3" s="79"/>
      <c r="C3" s="93"/>
      <c r="D3" s="79"/>
      <c r="E3" s="79"/>
      <c r="F3" s="79"/>
      <c r="G3" s="79"/>
      <c r="H3" s="79"/>
      <c r="I3" s="79"/>
      <c r="J3" s="79"/>
      <c r="K3" s="79"/>
      <c r="L3" s="79"/>
    </row>
    <row r="4" spans="2:12" ht="25.5" customHeight="1" x14ac:dyDescent="0.25">
      <c r="B4" s="8" t="s">
        <v>743</v>
      </c>
      <c r="C4" s="68"/>
      <c r="D4" s="68"/>
      <c r="E4" s="128"/>
      <c r="F4" s="68"/>
      <c r="G4" s="68"/>
      <c r="H4" s="68"/>
      <c r="I4" s="68"/>
      <c r="J4" s="8"/>
      <c r="K4" s="81"/>
    </row>
    <row r="5" spans="2:12" ht="6.6" customHeight="1" x14ac:dyDescent="0.25">
      <c r="J5" s="53"/>
    </row>
    <row r="6" spans="2:12" ht="25.5" customHeight="1" x14ac:dyDescent="0.25">
      <c r="B6" s="8" t="s">
        <v>740</v>
      </c>
      <c r="C6" s="81"/>
      <c r="D6" s="81"/>
      <c r="E6" s="128"/>
      <c r="F6" s="81"/>
      <c r="G6" s="53" t="s">
        <v>741</v>
      </c>
      <c r="J6" s="177"/>
      <c r="L6" s="81"/>
    </row>
    <row r="7" spans="2:12" ht="6.6" customHeight="1" x14ac:dyDescent="0.25">
      <c r="J7" s="53"/>
    </row>
    <row r="8" spans="2:12" ht="6.6" customHeight="1" x14ac:dyDescent="0.25">
      <c r="J8" s="53"/>
    </row>
    <row r="9" spans="2:12" ht="30" customHeight="1" x14ac:dyDescent="0.25">
      <c r="B9" s="251" t="s">
        <v>748</v>
      </c>
      <c r="C9" s="252"/>
      <c r="D9" s="252"/>
      <c r="E9" s="252"/>
      <c r="F9" s="252"/>
      <c r="G9" s="252"/>
      <c r="H9" s="252"/>
      <c r="I9" s="252"/>
      <c r="J9" s="252"/>
      <c r="K9" s="252"/>
      <c r="L9" s="253"/>
    </row>
    <row r="10" spans="2:12" ht="18" customHeight="1" x14ac:dyDescent="0.25">
      <c r="B10" s="133" t="s">
        <v>27</v>
      </c>
      <c r="C10" s="134"/>
      <c r="D10" s="105"/>
      <c r="E10" s="105"/>
      <c r="F10" s="105"/>
      <c r="G10" s="105"/>
      <c r="H10" s="105"/>
      <c r="I10" s="105"/>
      <c r="J10" s="105"/>
      <c r="K10" s="105"/>
      <c r="L10" s="135"/>
    </row>
    <row r="11" spans="2:12" ht="27" customHeight="1" x14ac:dyDescent="0.25">
      <c r="B11" s="214"/>
      <c r="C11" s="215"/>
      <c r="D11" s="215"/>
      <c r="E11" s="215"/>
      <c r="F11" s="215"/>
      <c r="G11" s="215"/>
      <c r="H11" s="215"/>
      <c r="I11" s="215"/>
      <c r="J11" s="215"/>
      <c r="K11" s="215"/>
      <c r="L11" s="216"/>
    </row>
    <row r="12" spans="2:12" s="7" customFormat="1" ht="6" customHeight="1" x14ac:dyDescent="0.25">
      <c r="B12" s="80"/>
      <c r="C12" s="15"/>
      <c r="D12" s="81"/>
      <c r="E12" s="81"/>
      <c r="F12" s="81"/>
      <c r="G12" s="81"/>
      <c r="H12" s="81"/>
      <c r="I12" s="81"/>
      <c r="J12" s="81"/>
      <c r="K12" s="81"/>
      <c r="L12" s="82"/>
    </row>
    <row r="13" spans="2:12" s="7" customFormat="1" ht="18" customHeight="1" x14ac:dyDescent="0.25">
      <c r="B13" s="133" t="s">
        <v>165</v>
      </c>
      <c r="C13" s="136"/>
      <c r="D13" s="136"/>
      <c r="E13" s="136"/>
      <c r="F13" s="136"/>
      <c r="G13" s="136"/>
      <c r="H13" s="136"/>
      <c r="I13" s="136"/>
      <c r="J13" s="136"/>
      <c r="K13" s="136"/>
      <c r="L13" s="137"/>
    </row>
    <row r="14" spans="2:12" s="7" customFormat="1" ht="3.9" customHeight="1" x14ac:dyDescent="0.25">
      <c r="B14" s="80"/>
      <c r="C14" s="15"/>
      <c r="D14" s="81"/>
      <c r="E14" s="81"/>
      <c r="F14" s="81"/>
      <c r="G14" s="81"/>
      <c r="H14" s="81"/>
      <c r="I14" s="81"/>
      <c r="J14" s="81"/>
      <c r="K14" s="81"/>
      <c r="L14" s="82"/>
    </row>
    <row r="15" spans="2:12" s="7" customFormat="1" ht="35.25" customHeight="1" x14ac:dyDescent="0.25">
      <c r="B15" s="37" t="str">
        <f>VLOOKUP(programme_title,programmes_table,2,FALSE)</f>
        <v>ACC</v>
      </c>
      <c r="C15" s="14"/>
      <c r="D15" s="211" t="s">
        <v>604</v>
      </c>
      <c r="E15" s="212"/>
      <c r="F15" s="212"/>
      <c r="G15" s="212"/>
      <c r="H15" s="212"/>
      <c r="I15" s="212"/>
      <c r="J15" s="212"/>
      <c r="K15" s="213"/>
      <c r="L15" s="83"/>
    </row>
    <row r="16" spans="2:12" s="7" customFormat="1" ht="3.9" customHeight="1" x14ac:dyDescent="0.25">
      <c r="B16" s="84"/>
      <c r="C16" s="85"/>
      <c r="D16" s="85"/>
      <c r="E16" s="85"/>
      <c r="F16" s="85"/>
      <c r="G16" s="85"/>
      <c r="H16" s="85"/>
      <c r="I16" s="85"/>
      <c r="J16" s="85"/>
      <c r="K16" s="85"/>
      <c r="L16" s="86"/>
    </row>
    <row r="17" spans="2:14" s="7" customFormat="1" ht="18" customHeight="1" x14ac:dyDescent="0.25">
      <c r="B17" s="133" t="s">
        <v>166</v>
      </c>
      <c r="C17" s="136"/>
      <c r="D17" s="136"/>
      <c r="E17" s="136"/>
      <c r="F17" s="136"/>
      <c r="G17" s="136"/>
      <c r="H17" s="136"/>
      <c r="I17" s="136"/>
      <c r="J17" s="136"/>
      <c r="K17" s="136"/>
      <c r="L17" s="137"/>
    </row>
    <row r="18" spans="2:14" s="7" customFormat="1" ht="3.9" customHeight="1" x14ac:dyDescent="0.25">
      <c r="B18" s="80"/>
      <c r="C18" s="15"/>
      <c r="D18" s="81"/>
      <c r="E18" s="81"/>
      <c r="F18" s="81"/>
      <c r="G18" s="81"/>
      <c r="H18" s="81"/>
      <c r="I18" s="81"/>
      <c r="J18" s="81"/>
      <c r="K18" s="81"/>
      <c r="L18" s="82"/>
    </row>
    <row r="19" spans="2:14" s="7" customFormat="1" ht="35.25" customHeight="1" x14ac:dyDescent="0.25">
      <c r="B19" s="37" t="str">
        <f>VLOOKUP(programme_outcome,outcomes_table,2,FALSE)</f>
        <v>ACC_OTC1</v>
      </c>
      <c r="C19" s="14"/>
      <c r="D19" s="211" t="s">
        <v>607</v>
      </c>
      <c r="E19" s="212"/>
      <c r="F19" s="212"/>
      <c r="G19" s="212"/>
      <c r="H19" s="212"/>
      <c r="I19" s="212"/>
      <c r="J19" s="212"/>
      <c r="K19" s="213"/>
      <c r="L19" s="87"/>
    </row>
    <row r="20" spans="2:14" s="7" customFormat="1" ht="3.9" customHeight="1" x14ac:dyDescent="0.25">
      <c r="B20" s="84"/>
      <c r="C20" s="85"/>
      <c r="D20" s="85"/>
      <c r="E20" s="85"/>
      <c r="F20" s="85"/>
      <c r="G20" s="85"/>
      <c r="H20" s="85"/>
      <c r="I20" s="85"/>
      <c r="J20" s="85"/>
      <c r="K20" s="85"/>
      <c r="L20" s="86"/>
    </row>
    <row r="21" spans="2:14" s="7" customFormat="1" ht="3.9" customHeight="1" x14ac:dyDescent="0.25">
      <c r="B21" s="84"/>
      <c r="C21" s="85"/>
      <c r="D21" s="85"/>
      <c r="E21" s="85"/>
      <c r="F21" s="85"/>
      <c r="G21" s="85"/>
      <c r="H21" s="85"/>
      <c r="I21" s="85"/>
      <c r="J21" s="85"/>
      <c r="K21" s="85"/>
      <c r="L21" s="86"/>
    </row>
    <row r="22" spans="2:14" s="7" customFormat="1" ht="18" customHeight="1" x14ac:dyDescent="0.25">
      <c r="B22" s="133" t="s">
        <v>739</v>
      </c>
      <c r="C22" s="136"/>
      <c r="D22" s="136"/>
      <c r="E22" s="136"/>
      <c r="F22" s="136"/>
      <c r="G22" s="136"/>
      <c r="H22" s="136"/>
      <c r="I22" s="136"/>
      <c r="J22" s="136"/>
      <c r="K22" s="136"/>
      <c r="L22" s="137"/>
    </row>
    <row r="23" spans="2:14" s="7" customFormat="1" ht="3.75" customHeight="1" x14ac:dyDescent="0.25">
      <c r="B23" s="80"/>
      <c r="C23" s="15"/>
      <c r="D23" s="81"/>
      <c r="E23" s="81"/>
      <c r="F23" s="81"/>
      <c r="G23" s="81"/>
      <c r="H23" s="81"/>
      <c r="I23" s="81"/>
      <c r="J23" s="81"/>
      <c r="K23" s="81"/>
      <c r="L23" s="82"/>
    </row>
    <row r="24" spans="2:14" s="7" customFormat="1" ht="55.5" customHeight="1" x14ac:dyDescent="0.25">
      <c r="B24" s="80"/>
      <c r="C24" s="14"/>
      <c r="D24" s="217"/>
      <c r="E24" s="218"/>
      <c r="F24" s="218"/>
      <c r="G24" s="218"/>
      <c r="H24" s="218"/>
      <c r="I24" s="218"/>
      <c r="J24" s="218"/>
      <c r="K24" s="219"/>
      <c r="L24" s="87"/>
      <c r="N24" s="88"/>
    </row>
    <row r="25" spans="2:14" s="7" customFormat="1" ht="3.9" customHeight="1" x14ac:dyDescent="0.25">
      <c r="B25" s="84"/>
      <c r="C25" s="85"/>
      <c r="D25" s="85"/>
      <c r="E25" s="85"/>
      <c r="F25" s="85"/>
      <c r="G25" s="85"/>
      <c r="H25" s="85"/>
      <c r="I25" s="85"/>
      <c r="J25" s="85"/>
      <c r="K25" s="85"/>
      <c r="L25" s="86"/>
      <c r="N25" s="89"/>
    </row>
    <row r="26" spans="2:14" s="7" customFormat="1" ht="3.9" customHeight="1" x14ac:dyDescent="0.25">
      <c r="B26" s="90"/>
      <c r="C26" s="81"/>
      <c r="D26" s="81"/>
      <c r="E26" s="81"/>
      <c r="F26" s="81"/>
      <c r="G26" s="81"/>
      <c r="H26" s="81"/>
      <c r="I26" s="81"/>
      <c r="J26" s="81"/>
      <c r="K26" s="81"/>
      <c r="L26" s="81"/>
    </row>
    <row r="27" spans="2:14" s="7" customFormat="1" ht="3.9" customHeight="1" x14ac:dyDescent="0.25">
      <c r="B27" s="90"/>
      <c r="C27" s="81"/>
      <c r="D27" s="81"/>
      <c r="E27" s="81"/>
      <c r="F27" s="81"/>
      <c r="G27" s="81"/>
      <c r="H27" s="81"/>
      <c r="I27" s="81"/>
      <c r="J27" s="81"/>
      <c r="K27" s="81"/>
      <c r="L27" s="81"/>
    </row>
    <row r="28" spans="2:14" ht="30" customHeight="1" x14ac:dyDescent="0.25">
      <c r="B28" s="257" t="s">
        <v>28</v>
      </c>
      <c r="C28" s="258"/>
      <c r="D28" s="258"/>
      <c r="E28" s="258"/>
      <c r="F28" s="258"/>
      <c r="G28" s="258"/>
      <c r="H28" s="258"/>
      <c r="I28" s="258"/>
      <c r="J28" s="258"/>
      <c r="K28" s="258"/>
      <c r="L28" s="259"/>
    </row>
    <row r="29" spans="2:14" ht="3.9" customHeight="1" x14ac:dyDescent="0.25">
      <c r="B29" s="47"/>
      <c r="C29" s="79"/>
      <c r="D29" s="79"/>
      <c r="E29" s="79"/>
      <c r="F29" s="79"/>
      <c r="G29" s="79"/>
      <c r="H29" s="79"/>
      <c r="I29" s="79"/>
      <c r="J29" s="79"/>
      <c r="K29" s="79"/>
      <c r="L29" s="92"/>
    </row>
    <row r="30" spans="2:14" ht="18" customHeight="1" x14ac:dyDescent="0.25">
      <c r="B30" s="220" t="s">
        <v>745</v>
      </c>
      <c r="C30" s="221"/>
      <c r="D30" s="205"/>
      <c r="E30" s="206"/>
      <c r="F30" s="206"/>
      <c r="G30" s="206"/>
      <c r="H30" s="206"/>
      <c r="I30" s="206"/>
      <c r="J30" s="206"/>
      <c r="K30" s="207"/>
      <c r="L30" s="91"/>
    </row>
    <row r="31" spans="2:14" ht="21" customHeight="1" x14ac:dyDescent="0.25">
      <c r="B31" s="220"/>
      <c r="C31" s="221"/>
      <c r="D31" s="208"/>
      <c r="E31" s="209"/>
      <c r="F31" s="209"/>
      <c r="G31" s="209"/>
      <c r="H31" s="209"/>
      <c r="I31" s="209"/>
      <c r="J31" s="209"/>
      <c r="K31" s="210"/>
      <c r="L31" s="91"/>
    </row>
    <row r="32" spans="2:14" ht="3.9" customHeight="1" x14ac:dyDescent="0.25">
      <c r="B32" s="47"/>
      <c r="C32" s="79"/>
      <c r="D32" s="1"/>
      <c r="E32" s="2"/>
      <c r="F32" s="2"/>
      <c r="G32" s="2"/>
      <c r="H32" s="2"/>
      <c r="I32" s="2"/>
      <c r="J32" s="2"/>
      <c r="K32" s="2"/>
      <c r="L32" s="69"/>
    </row>
    <row r="33" spans="1:12" ht="3.9" customHeight="1" x14ac:dyDescent="0.25">
      <c r="B33" s="47"/>
      <c r="C33" s="79"/>
      <c r="D33" s="1"/>
      <c r="E33" s="2"/>
      <c r="F33" s="2"/>
      <c r="G33" s="2"/>
      <c r="H33" s="2"/>
      <c r="I33" s="2"/>
      <c r="J33" s="2"/>
      <c r="K33" s="2"/>
      <c r="L33" s="69"/>
    </row>
    <row r="34" spans="1:12" ht="3.6" customHeight="1" x14ac:dyDescent="0.25">
      <c r="A34" s="48" t="s">
        <v>44</v>
      </c>
      <c r="B34" s="47"/>
      <c r="C34" s="79"/>
      <c r="D34" s="1"/>
      <c r="E34" s="2"/>
      <c r="F34" s="2"/>
      <c r="G34" s="2"/>
      <c r="H34" s="2"/>
      <c r="I34" s="2"/>
      <c r="J34" s="2"/>
      <c r="K34" s="2"/>
      <c r="L34" s="69"/>
    </row>
    <row r="35" spans="1:12" ht="18" customHeight="1" x14ac:dyDescent="0.25">
      <c r="B35" s="47"/>
      <c r="C35" s="5" t="s">
        <v>746</v>
      </c>
      <c r="D35" s="9"/>
      <c r="E35" s="2"/>
      <c r="F35" s="2"/>
      <c r="G35" s="2"/>
      <c r="H35" s="2"/>
      <c r="I35" s="2"/>
      <c r="J35" s="2"/>
      <c r="K35" s="2"/>
      <c r="L35" s="69"/>
    </row>
    <row r="36" spans="1:12" ht="18" customHeight="1" x14ac:dyDescent="0.25">
      <c r="B36" s="47"/>
      <c r="C36" s="10" t="s">
        <v>29</v>
      </c>
      <c r="D36" s="266"/>
      <c r="E36" s="195"/>
      <c r="F36" s="195"/>
      <c r="G36" s="195"/>
      <c r="H36" s="195"/>
      <c r="I36" s="195"/>
      <c r="J36" s="195"/>
      <c r="K36" s="196"/>
      <c r="L36" s="91"/>
    </row>
    <row r="37" spans="1:12" ht="3.9" customHeight="1" x14ac:dyDescent="0.25">
      <c r="B37" s="220" t="s">
        <v>749</v>
      </c>
      <c r="C37" s="265"/>
      <c r="D37" s="79"/>
      <c r="E37" s="79"/>
      <c r="F37" s="79"/>
      <c r="G37" s="79"/>
      <c r="H37" s="79"/>
      <c r="I37" s="79"/>
      <c r="J37" s="79"/>
      <c r="K37" s="79"/>
      <c r="L37" s="92"/>
    </row>
    <row r="38" spans="1:12" ht="18" customHeight="1" x14ac:dyDescent="0.25">
      <c r="B38" s="220"/>
      <c r="C38" s="265"/>
      <c r="D38" s="120"/>
      <c r="E38" s="146"/>
      <c r="F38" s="79"/>
      <c r="G38" s="79"/>
      <c r="H38" s="79"/>
      <c r="I38" s="79"/>
      <c r="J38" s="79"/>
      <c r="K38" s="79"/>
      <c r="L38" s="91"/>
    </row>
    <row r="39" spans="1:12" ht="3.9" customHeight="1" x14ac:dyDescent="0.25">
      <c r="B39" s="220"/>
      <c r="C39" s="265"/>
      <c r="D39" s="79"/>
      <c r="E39" s="79"/>
      <c r="F39" s="79"/>
      <c r="G39" s="79"/>
      <c r="H39" s="79"/>
      <c r="I39" s="79"/>
      <c r="J39" s="79"/>
      <c r="K39" s="79"/>
      <c r="L39" s="92"/>
    </row>
    <row r="40" spans="1:12" ht="18" customHeight="1" x14ac:dyDescent="0.25">
      <c r="B40" s="47"/>
      <c r="C40" s="10" t="s">
        <v>30</v>
      </c>
      <c r="D40" s="267"/>
      <c r="E40" s="268"/>
      <c r="F40" s="11"/>
      <c r="G40" s="79"/>
      <c r="H40" s="12"/>
      <c r="I40" s="79"/>
      <c r="J40" s="12"/>
      <c r="K40" s="79"/>
      <c r="L40" s="91"/>
    </row>
    <row r="41" spans="1:12" ht="3.9" customHeight="1" x14ac:dyDescent="0.25">
      <c r="B41" s="47"/>
      <c r="C41" s="79"/>
      <c r="D41" s="79"/>
      <c r="E41" s="79"/>
      <c r="F41" s="79"/>
      <c r="G41" s="79"/>
      <c r="H41" s="79"/>
      <c r="I41" s="79"/>
      <c r="J41" s="79"/>
      <c r="K41" s="79"/>
      <c r="L41" s="92"/>
    </row>
    <row r="42" spans="1:12" ht="18" customHeight="1" x14ac:dyDescent="0.25">
      <c r="B42" s="47"/>
      <c r="C42" s="10" t="s">
        <v>31</v>
      </c>
      <c r="D42" s="203"/>
      <c r="E42" s="195"/>
      <c r="F42" s="195"/>
      <c r="G42" s="195"/>
      <c r="H42" s="195"/>
      <c r="I42" s="195"/>
      <c r="J42" s="195"/>
      <c r="K42" s="196"/>
      <c r="L42" s="91"/>
    </row>
    <row r="43" spans="1:12" ht="3.9" customHeight="1" x14ac:dyDescent="0.25">
      <c r="B43" s="47"/>
      <c r="C43" s="13"/>
      <c r="D43" s="9"/>
      <c r="E43" s="3"/>
      <c r="F43" s="3"/>
      <c r="G43" s="3"/>
      <c r="H43" s="3"/>
      <c r="I43" s="3"/>
      <c r="J43" s="3"/>
      <c r="K43" s="3"/>
      <c r="L43" s="69"/>
    </row>
    <row r="44" spans="1:12" ht="3.9" customHeight="1" x14ac:dyDescent="0.25">
      <c r="B44" s="47"/>
      <c r="C44" s="79"/>
      <c r="D44" s="79"/>
      <c r="E44" s="79"/>
      <c r="F44" s="79"/>
      <c r="G44" s="79"/>
      <c r="H44" s="79"/>
      <c r="I44" s="79"/>
      <c r="J44" s="79"/>
      <c r="K44" s="79"/>
      <c r="L44" s="92"/>
    </row>
    <row r="45" spans="1:12" ht="18" customHeight="1" x14ac:dyDescent="0.25">
      <c r="B45" s="47"/>
      <c r="C45" s="5" t="s">
        <v>747</v>
      </c>
      <c r="D45" s="79"/>
      <c r="E45" s="79"/>
      <c r="F45" s="79"/>
      <c r="G45" s="79"/>
      <c r="H45" s="79"/>
      <c r="I45" s="79"/>
      <c r="J45" s="79"/>
      <c r="K45" s="79"/>
      <c r="L45" s="92"/>
    </row>
    <row r="46" spans="1:12" ht="13.2" customHeight="1" x14ac:dyDescent="0.25">
      <c r="B46" s="47"/>
      <c r="C46" s="79"/>
      <c r="D46" s="4" t="s">
        <v>32</v>
      </c>
      <c r="E46" s="204" t="s">
        <v>33</v>
      </c>
      <c r="F46" s="204"/>
      <c r="G46" s="204"/>
      <c r="H46" s="204" t="s">
        <v>34</v>
      </c>
      <c r="I46" s="204"/>
      <c r="J46" s="204"/>
      <c r="K46" s="204"/>
      <c r="L46" s="91"/>
    </row>
    <row r="47" spans="1:12" ht="18" customHeight="1" x14ac:dyDescent="0.25">
      <c r="B47" s="47"/>
      <c r="C47" s="10" t="s">
        <v>35</v>
      </c>
      <c r="D47" s="121"/>
      <c r="E47" s="202"/>
      <c r="F47" s="195"/>
      <c r="G47" s="195"/>
      <c r="H47" s="202"/>
      <c r="I47" s="195"/>
      <c r="J47" s="195"/>
      <c r="K47" s="196"/>
      <c r="L47" s="91"/>
    </row>
    <row r="48" spans="1:12" ht="3.9" customHeight="1" x14ac:dyDescent="0.25">
      <c r="B48" s="47"/>
      <c r="C48" s="79"/>
      <c r="D48" s="79"/>
      <c r="E48" s="79"/>
      <c r="F48" s="79"/>
      <c r="G48" s="79"/>
      <c r="H48" s="79"/>
      <c r="I48" s="79"/>
      <c r="J48" s="79"/>
      <c r="K48" s="79"/>
      <c r="L48" s="92"/>
    </row>
    <row r="49" spans="2:12" ht="18" customHeight="1" x14ac:dyDescent="0.25">
      <c r="B49" s="47"/>
      <c r="C49" s="10" t="s">
        <v>36</v>
      </c>
      <c r="D49" s="264"/>
      <c r="E49" s="261"/>
      <c r="F49" s="261"/>
      <c r="G49" s="261"/>
      <c r="H49" s="261"/>
      <c r="I49" s="47"/>
      <c r="J49" s="79"/>
      <c r="K49" s="79"/>
      <c r="L49" s="91"/>
    </row>
    <row r="50" spans="2:12" ht="3.9" customHeight="1" x14ac:dyDescent="0.25">
      <c r="B50" s="47"/>
      <c r="C50" s="10"/>
      <c r="D50" s="144"/>
      <c r="E50" s="145"/>
      <c r="F50" s="145"/>
      <c r="G50" s="145"/>
      <c r="H50" s="145"/>
      <c r="I50" s="79"/>
      <c r="J50" s="79"/>
      <c r="K50" s="79"/>
      <c r="L50" s="92"/>
    </row>
    <row r="51" spans="2:12" ht="18" customHeight="1" x14ac:dyDescent="0.25">
      <c r="B51" s="47"/>
      <c r="C51" s="10" t="s">
        <v>117</v>
      </c>
      <c r="D51" s="260"/>
      <c r="E51" s="261"/>
      <c r="F51" s="261"/>
      <c r="G51" s="261"/>
      <c r="H51" s="261"/>
      <c r="I51" s="47"/>
      <c r="J51" s="79"/>
      <c r="K51" s="79"/>
      <c r="L51" s="91"/>
    </row>
    <row r="52" spans="2:12" ht="3.9" customHeight="1" x14ac:dyDescent="0.25">
      <c r="B52" s="47"/>
      <c r="C52" s="10"/>
      <c r="D52" s="3"/>
      <c r="E52" s="3"/>
      <c r="F52" s="3"/>
      <c r="G52" s="3"/>
      <c r="H52" s="3"/>
      <c r="I52" s="3"/>
      <c r="J52" s="93"/>
      <c r="K52" s="93"/>
      <c r="L52" s="91"/>
    </row>
    <row r="53" spans="2:12" ht="13.2" x14ac:dyDescent="0.25">
      <c r="B53" s="47"/>
      <c r="C53" s="10"/>
      <c r="D53" s="4" t="s">
        <v>37</v>
      </c>
      <c r="E53" s="3"/>
      <c r="F53" s="4" t="s">
        <v>38</v>
      </c>
      <c r="H53" s="3"/>
      <c r="I53" s="3"/>
      <c r="J53" s="93"/>
      <c r="K53" s="93"/>
      <c r="L53" s="91"/>
    </row>
    <row r="54" spans="2:12" ht="18" customHeight="1" x14ac:dyDescent="0.25">
      <c r="B54" s="47"/>
      <c r="C54" s="10" t="s">
        <v>39</v>
      </c>
      <c r="D54" s="122"/>
      <c r="E54" s="262"/>
      <c r="F54" s="263"/>
      <c r="G54" s="263"/>
      <c r="H54" s="90"/>
      <c r="I54" s="90"/>
      <c r="J54" s="90"/>
      <c r="K54" s="90"/>
      <c r="L54" s="91"/>
    </row>
    <row r="55" spans="2:12" ht="3.9" customHeight="1" x14ac:dyDescent="0.25">
      <c r="B55" s="47"/>
      <c r="C55" s="79"/>
      <c r="D55" s="79"/>
      <c r="E55" s="79"/>
      <c r="F55" s="79"/>
      <c r="G55" s="79"/>
      <c r="H55" s="79"/>
      <c r="I55" s="79"/>
      <c r="J55" s="79"/>
      <c r="K55" s="79"/>
      <c r="L55" s="92"/>
    </row>
    <row r="56" spans="2:12" ht="3.9" customHeight="1" x14ac:dyDescent="0.25">
      <c r="B56" s="47"/>
      <c r="C56" s="79"/>
      <c r="D56" s="79"/>
      <c r="E56" s="79"/>
      <c r="F56" s="79"/>
      <c r="G56" s="79"/>
      <c r="H56" s="79"/>
      <c r="I56" s="79"/>
      <c r="J56" s="79"/>
      <c r="K56" s="79"/>
      <c r="L56" s="92"/>
    </row>
    <row r="57" spans="2:12" ht="3.9" customHeight="1" x14ac:dyDescent="0.25">
      <c r="B57" s="47"/>
      <c r="C57" s="79"/>
      <c r="D57" s="9"/>
      <c r="E57" s="3"/>
      <c r="F57" s="3"/>
      <c r="G57" s="3"/>
      <c r="H57" s="3"/>
      <c r="I57" s="3"/>
      <c r="J57" s="3"/>
      <c r="K57" s="3"/>
      <c r="L57" s="69"/>
    </row>
    <row r="58" spans="2:12" s="79" customFormat="1" ht="3.75" customHeight="1" x14ac:dyDescent="0.25">
      <c r="B58" s="47"/>
      <c r="D58" s="12"/>
      <c r="L58" s="92"/>
    </row>
    <row r="59" spans="2:12" ht="3.6" customHeight="1" x14ac:dyDescent="0.25"/>
    <row r="60" spans="2:12" ht="3.9" customHeight="1" x14ac:dyDescent="0.25">
      <c r="L60" s="127"/>
    </row>
    <row r="61" spans="2:12" ht="30" customHeight="1" x14ac:dyDescent="0.25">
      <c r="B61" s="257" t="s">
        <v>742</v>
      </c>
      <c r="C61" s="258"/>
      <c r="D61" s="258"/>
      <c r="E61" s="258"/>
      <c r="F61" s="258"/>
      <c r="G61" s="258"/>
      <c r="H61" s="258"/>
      <c r="I61" s="258"/>
      <c r="J61" s="258"/>
      <c r="K61" s="258"/>
      <c r="L61" s="259"/>
    </row>
    <row r="62" spans="2:12" ht="6" customHeight="1" x14ac:dyDescent="0.25">
      <c r="B62" s="155"/>
      <c r="C62" s="155"/>
      <c r="D62" s="155"/>
      <c r="E62" s="155"/>
      <c r="F62" s="155"/>
      <c r="G62" s="155"/>
      <c r="H62" s="155"/>
      <c r="I62" s="155"/>
      <c r="J62" s="155"/>
      <c r="K62" s="155"/>
      <c r="L62" s="155"/>
    </row>
    <row r="63" spans="2:12" s="79" customFormat="1" ht="21" customHeight="1" x14ac:dyDescent="0.25">
      <c r="B63" s="198" t="s">
        <v>753</v>
      </c>
      <c r="C63" s="199"/>
      <c r="D63" s="199"/>
      <c r="E63" s="199"/>
      <c r="F63" s="199"/>
      <c r="G63" s="199"/>
      <c r="H63" s="199"/>
      <c r="I63" s="199"/>
      <c r="J63" s="199"/>
      <c r="K63" s="199"/>
      <c r="L63" s="200"/>
    </row>
    <row r="64" spans="2:12" ht="18" customHeight="1" x14ac:dyDescent="0.25">
      <c r="B64" s="154"/>
      <c r="C64" s="190" t="s">
        <v>793</v>
      </c>
      <c r="D64" s="190"/>
      <c r="E64" s="190"/>
      <c r="F64" s="190"/>
      <c r="G64" s="190"/>
      <c r="H64" s="190"/>
      <c r="I64" s="190"/>
      <c r="J64" s="190"/>
      <c r="K64" s="190"/>
      <c r="L64" s="96"/>
    </row>
    <row r="65" spans="2:14" ht="30" customHeight="1" x14ac:dyDescent="0.25">
      <c r="B65" s="130"/>
      <c r="C65" s="191"/>
      <c r="D65" s="191"/>
      <c r="E65" s="191"/>
      <c r="F65" s="191"/>
      <c r="G65" s="191"/>
      <c r="H65" s="191"/>
      <c r="I65" s="191"/>
      <c r="J65" s="191"/>
      <c r="K65" s="191"/>
      <c r="L65" s="101"/>
      <c r="N65" s="52"/>
    </row>
    <row r="66" spans="2:14" ht="18" customHeight="1" x14ac:dyDescent="0.25">
      <c r="B66" s="28"/>
      <c r="C66" s="190" t="s">
        <v>794</v>
      </c>
      <c r="D66" s="190"/>
      <c r="E66" s="190"/>
      <c r="F66" s="190"/>
      <c r="G66" s="190"/>
      <c r="H66" s="190"/>
      <c r="I66" s="190"/>
      <c r="J66" s="190"/>
      <c r="K66" s="190"/>
      <c r="L66" s="96"/>
    </row>
    <row r="67" spans="2:14" ht="30" customHeight="1" x14ac:dyDescent="0.25">
      <c r="B67" s="130"/>
      <c r="C67" s="191"/>
      <c r="D67" s="191"/>
      <c r="E67" s="191"/>
      <c r="F67" s="191"/>
      <c r="G67" s="191"/>
      <c r="H67" s="191"/>
      <c r="I67" s="191"/>
      <c r="J67" s="191"/>
      <c r="K67" s="191"/>
      <c r="L67" s="101"/>
      <c r="N67" s="52"/>
    </row>
    <row r="68" spans="2:14" ht="22.2" customHeight="1" x14ac:dyDescent="0.25">
      <c r="B68" s="141"/>
      <c r="C68" s="192" t="s">
        <v>809</v>
      </c>
      <c r="D68" s="192"/>
      <c r="E68" s="192"/>
      <c r="F68" s="192"/>
      <c r="G68" s="192"/>
      <c r="H68" s="192"/>
      <c r="I68" s="192"/>
      <c r="J68" s="192"/>
      <c r="K68" s="192"/>
      <c r="L68" s="101"/>
      <c r="N68" s="52"/>
    </row>
    <row r="69" spans="2:14" ht="81" customHeight="1" x14ac:dyDescent="0.25">
      <c r="B69" s="130"/>
      <c r="C69" s="193"/>
      <c r="D69" s="193"/>
      <c r="E69" s="193"/>
      <c r="F69" s="193"/>
      <c r="G69" s="193"/>
      <c r="H69" s="193"/>
      <c r="I69" s="193"/>
      <c r="J69" s="193"/>
      <c r="K69" s="193"/>
      <c r="L69" s="101"/>
      <c r="N69" s="52"/>
    </row>
    <row r="70" spans="2:14" s="57" customFormat="1" ht="19.8" customHeight="1" x14ac:dyDescent="0.25">
      <c r="B70" s="98"/>
      <c r="C70" s="162" t="s">
        <v>810</v>
      </c>
      <c r="D70" s="142"/>
      <c r="E70" s="95"/>
      <c r="F70" s="95"/>
      <c r="G70" s="95"/>
      <c r="H70" s="95"/>
      <c r="I70" s="95"/>
      <c r="J70" s="95"/>
      <c r="K70" s="95"/>
      <c r="L70" s="100"/>
    </row>
    <row r="71" spans="2:14" s="57" customFormat="1" ht="19.8" customHeight="1" x14ac:dyDescent="0.25">
      <c r="B71" s="129" t="s">
        <v>749</v>
      </c>
      <c r="C71" s="173"/>
      <c r="D71" s="163"/>
      <c r="E71" s="95"/>
      <c r="F71" s="95"/>
      <c r="G71" s="95"/>
      <c r="H71" s="95"/>
      <c r="I71" s="95"/>
      <c r="J71" s="95"/>
      <c r="K71" s="95"/>
      <c r="L71" s="124"/>
    </row>
    <row r="72" spans="2:14" s="57" customFormat="1" ht="9.6" customHeight="1" x14ac:dyDescent="0.25">
      <c r="B72" s="125"/>
      <c r="C72" s="163"/>
      <c r="D72" s="95"/>
      <c r="E72" s="95"/>
      <c r="F72" s="95"/>
      <c r="G72" s="95"/>
      <c r="H72" s="95"/>
      <c r="I72" s="95"/>
      <c r="J72" s="95"/>
      <c r="K72" s="126"/>
      <c r="L72" s="124"/>
    </row>
    <row r="73" spans="2:14" ht="30" customHeight="1" x14ac:dyDescent="0.25">
      <c r="B73" s="130" t="s">
        <v>750</v>
      </c>
      <c r="C73" s="194"/>
      <c r="D73" s="195"/>
      <c r="E73" s="195"/>
      <c r="F73" s="195"/>
      <c r="G73" s="195"/>
      <c r="H73" s="195"/>
      <c r="I73" s="195"/>
      <c r="J73" s="195"/>
      <c r="K73" s="196"/>
      <c r="L73" s="96"/>
    </row>
    <row r="74" spans="2:14" ht="7.2" customHeight="1" x14ac:dyDescent="0.25">
      <c r="B74" s="130"/>
      <c r="C74" s="161"/>
      <c r="D74" s="52"/>
      <c r="E74" s="52"/>
      <c r="F74" s="52"/>
      <c r="G74" s="52"/>
      <c r="H74" s="52"/>
      <c r="I74" s="52"/>
      <c r="J74" s="52"/>
      <c r="K74" s="52"/>
      <c r="L74" s="101"/>
    </row>
    <row r="75" spans="2:14" ht="30" customHeight="1" x14ac:dyDescent="0.25">
      <c r="B75" s="130"/>
      <c r="C75" s="161" t="s">
        <v>800</v>
      </c>
      <c r="D75" s="52"/>
      <c r="E75" s="52"/>
      <c r="F75" s="52"/>
      <c r="G75" s="52"/>
      <c r="H75" s="52"/>
      <c r="I75" s="52"/>
      <c r="J75" s="52"/>
      <c r="K75" s="52"/>
      <c r="L75" s="101"/>
    </row>
    <row r="76" spans="2:14" ht="30" customHeight="1" x14ac:dyDescent="0.25">
      <c r="B76" s="130" t="s">
        <v>750</v>
      </c>
      <c r="C76" s="197"/>
      <c r="D76" s="197"/>
      <c r="E76" s="197"/>
      <c r="F76" s="197"/>
      <c r="G76" s="197"/>
      <c r="H76" s="197"/>
      <c r="I76" s="197"/>
      <c r="J76" s="197"/>
      <c r="K76" s="197"/>
      <c r="L76" s="101"/>
    </row>
    <row r="77" spans="2:14" ht="9.6" customHeight="1" x14ac:dyDescent="0.25">
      <c r="B77" s="130"/>
      <c r="C77" s="52"/>
      <c r="D77" s="52"/>
      <c r="E77" s="52"/>
      <c r="F77" s="52"/>
      <c r="G77" s="52"/>
      <c r="H77" s="52"/>
      <c r="I77" s="52"/>
      <c r="J77" s="52"/>
      <c r="K77" s="52"/>
      <c r="L77" s="101"/>
    </row>
    <row r="78" spans="2:14" ht="19.8" customHeight="1" x14ac:dyDescent="0.25">
      <c r="B78" s="130"/>
      <c r="C78" s="141"/>
      <c r="D78" s="52"/>
      <c r="E78" s="52"/>
      <c r="F78" s="52"/>
      <c r="G78" s="52"/>
      <c r="H78" s="52"/>
      <c r="I78" s="52"/>
      <c r="J78" s="141" t="s">
        <v>763</v>
      </c>
      <c r="K78" s="173"/>
      <c r="L78" s="101"/>
    </row>
    <row r="79" spans="2:14" ht="9.6" customHeight="1" x14ac:dyDescent="0.25">
      <c r="B79" s="130"/>
      <c r="C79" s="52"/>
      <c r="D79" s="52"/>
      <c r="E79" s="52"/>
      <c r="F79" s="52"/>
      <c r="G79" s="52"/>
      <c r="H79" s="52"/>
      <c r="I79" s="52"/>
      <c r="J79" s="52"/>
      <c r="K79" s="52"/>
      <c r="L79" s="101"/>
    </row>
    <row r="80" spans="2:14" ht="27.6" customHeight="1" x14ac:dyDescent="0.25">
      <c r="B80" s="147"/>
      <c r="C80" s="185"/>
      <c r="D80" s="185"/>
      <c r="E80" s="52"/>
      <c r="F80" s="52"/>
      <c r="G80" s="52"/>
      <c r="H80" s="186" t="s">
        <v>773</v>
      </c>
      <c r="I80" s="186"/>
      <c r="J80" s="187"/>
      <c r="K80" s="174"/>
      <c r="L80" s="101"/>
    </row>
    <row r="81" spans="2:12" ht="9.6" customHeight="1" x14ac:dyDescent="0.25">
      <c r="B81" s="130"/>
      <c r="C81" s="52"/>
      <c r="D81" s="52"/>
      <c r="E81" s="52"/>
      <c r="F81" s="52"/>
      <c r="G81" s="52"/>
      <c r="H81" s="52"/>
      <c r="I81" s="52"/>
      <c r="J81" s="52"/>
      <c r="K81" s="52"/>
      <c r="L81" s="101"/>
    </row>
    <row r="82" spans="2:12" ht="43.8" customHeight="1" x14ac:dyDescent="0.25">
      <c r="B82" s="147"/>
      <c r="C82" s="185"/>
      <c r="D82" s="185"/>
      <c r="E82" s="52"/>
      <c r="F82" s="52"/>
      <c r="G82" s="52"/>
      <c r="H82" s="186" t="s">
        <v>768</v>
      </c>
      <c r="I82" s="186"/>
      <c r="J82" s="187"/>
      <c r="K82" s="175"/>
      <c r="L82" s="101"/>
    </row>
    <row r="83" spans="2:12" ht="19.8" customHeight="1" x14ac:dyDescent="0.25">
      <c r="B83" s="94"/>
      <c r="C83" s="161" t="s">
        <v>795</v>
      </c>
      <c r="D83" s="163"/>
      <c r="E83" s="95"/>
      <c r="F83" s="95"/>
      <c r="G83" s="95"/>
      <c r="H83" s="95"/>
      <c r="I83" s="95"/>
      <c r="J83" s="95"/>
      <c r="K83" s="95"/>
      <c r="L83" s="101"/>
    </row>
    <row r="84" spans="2:12" ht="19.8" customHeight="1" x14ac:dyDescent="0.25">
      <c r="B84" s="94"/>
      <c r="C84" s="79" t="s">
        <v>796</v>
      </c>
      <c r="D84" s="163"/>
      <c r="E84" s="95"/>
      <c r="F84" s="95"/>
      <c r="G84" s="95"/>
      <c r="H84" s="95"/>
      <c r="I84" s="95"/>
      <c r="J84" s="95"/>
      <c r="K84" s="95"/>
      <c r="L84" s="101"/>
    </row>
    <row r="85" spans="2:12" ht="78" customHeight="1" x14ac:dyDescent="0.25">
      <c r="B85" s="94"/>
      <c r="C85" s="188"/>
      <c r="D85" s="188"/>
      <c r="E85" s="188"/>
      <c r="F85" s="188"/>
      <c r="G85" s="188"/>
      <c r="H85" s="188"/>
      <c r="I85" s="188"/>
      <c r="J85" s="188"/>
      <c r="K85" s="188"/>
      <c r="L85" s="101"/>
    </row>
    <row r="86" spans="2:12" ht="19.8" customHeight="1" x14ac:dyDescent="0.25">
      <c r="B86" s="94"/>
      <c r="C86" s="79" t="s">
        <v>797</v>
      </c>
      <c r="D86" s="163"/>
      <c r="E86" s="95"/>
      <c r="F86" s="95"/>
      <c r="G86" s="95"/>
      <c r="H86" s="95"/>
      <c r="I86" s="95"/>
      <c r="J86" s="95"/>
      <c r="K86" s="95"/>
      <c r="L86" s="101"/>
    </row>
    <row r="87" spans="2:12" ht="78" customHeight="1" x14ac:dyDescent="0.25">
      <c r="B87" s="94"/>
      <c r="C87" s="189"/>
      <c r="D87" s="189"/>
      <c r="E87" s="189"/>
      <c r="F87" s="189"/>
      <c r="G87" s="189"/>
      <c r="H87" s="189"/>
      <c r="I87" s="189"/>
      <c r="J87" s="189"/>
      <c r="K87" s="189"/>
      <c r="L87" s="101"/>
    </row>
    <row r="88" spans="2:12" ht="19.8" customHeight="1" x14ac:dyDescent="0.25">
      <c r="B88" s="94"/>
      <c r="C88" s="79" t="s">
        <v>806</v>
      </c>
      <c r="D88" s="163"/>
      <c r="E88" s="95"/>
      <c r="F88" s="95"/>
      <c r="G88" s="95"/>
      <c r="H88" s="95"/>
      <c r="I88" s="95"/>
      <c r="J88" s="95"/>
      <c r="K88" s="95"/>
      <c r="L88" s="101"/>
    </row>
    <row r="89" spans="2:12" ht="90" customHeight="1" x14ac:dyDescent="0.25">
      <c r="B89" s="94"/>
      <c r="C89" s="184"/>
      <c r="D89" s="184"/>
      <c r="E89" s="184"/>
      <c r="F89" s="184"/>
      <c r="G89" s="184"/>
      <c r="H89" s="184"/>
      <c r="I89" s="184"/>
      <c r="J89" s="184"/>
      <c r="K89" s="184"/>
      <c r="L89" s="101"/>
    </row>
    <row r="90" spans="2:12" ht="19.8" customHeight="1" x14ac:dyDescent="0.25">
      <c r="B90" s="94"/>
      <c r="C90" s="79" t="s">
        <v>798</v>
      </c>
      <c r="D90" s="163"/>
      <c r="E90" s="95"/>
      <c r="F90" s="95"/>
      <c r="G90" s="95"/>
      <c r="H90" s="95"/>
      <c r="I90" s="95"/>
      <c r="J90" s="95"/>
      <c r="K90" s="95"/>
      <c r="L90" s="101"/>
    </row>
    <row r="91" spans="2:12" ht="90" customHeight="1" x14ac:dyDescent="0.25">
      <c r="B91" s="94"/>
      <c r="C91" s="184"/>
      <c r="D91" s="184"/>
      <c r="E91" s="184"/>
      <c r="F91" s="184"/>
      <c r="G91" s="184"/>
      <c r="H91" s="184"/>
      <c r="I91" s="184"/>
      <c r="J91" s="184"/>
      <c r="K91" s="184"/>
      <c r="L91" s="101"/>
    </row>
    <row r="92" spans="2:12" ht="19.8" customHeight="1" x14ac:dyDescent="0.25">
      <c r="B92" s="94"/>
      <c r="C92" s="79" t="s">
        <v>799</v>
      </c>
      <c r="D92" s="163"/>
      <c r="E92" s="95"/>
      <c r="F92" s="95"/>
      <c r="G92" s="95"/>
      <c r="H92" s="95"/>
      <c r="I92" s="95"/>
      <c r="J92" s="95"/>
      <c r="K92" s="95"/>
      <c r="L92" s="101"/>
    </row>
    <row r="93" spans="2:12" ht="90" customHeight="1" x14ac:dyDescent="0.25">
      <c r="B93" s="94"/>
      <c r="C93" s="184"/>
      <c r="D93" s="184"/>
      <c r="E93" s="184"/>
      <c r="F93" s="184"/>
      <c r="G93" s="184"/>
      <c r="H93" s="184"/>
      <c r="I93" s="184"/>
      <c r="J93" s="184"/>
      <c r="K93" s="184"/>
      <c r="L93" s="101"/>
    </row>
    <row r="94" spans="2:12" ht="19.8" customHeight="1" x14ac:dyDescent="0.25">
      <c r="B94" s="94"/>
      <c r="C94" s="79" t="s">
        <v>808</v>
      </c>
      <c r="D94" s="163"/>
      <c r="E94" s="95"/>
      <c r="F94" s="95"/>
      <c r="G94" s="95"/>
      <c r="H94" s="95"/>
      <c r="I94" s="95"/>
      <c r="J94" s="95"/>
      <c r="K94" s="95"/>
      <c r="L94" s="101"/>
    </row>
    <row r="95" spans="2:12" ht="90" customHeight="1" x14ac:dyDescent="0.25">
      <c r="B95" s="94"/>
      <c r="C95" s="184"/>
      <c r="D95" s="184"/>
      <c r="E95" s="184"/>
      <c r="F95" s="184"/>
      <c r="G95" s="184"/>
      <c r="H95" s="184"/>
      <c r="I95" s="184"/>
      <c r="J95" s="184"/>
      <c r="K95" s="184"/>
      <c r="L95" s="101"/>
    </row>
    <row r="96" spans="2:12" ht="19.8" customHeight="1" x14ac:dyDescent="0.25">
      <c r="B96" s="94"/>
      <c r="C96" s="183" t="s">
        <v>805</v>
      </c>
      <c r="D96" s="183"/>
      <c r="E96" s="183"/>
      <c r="F96" s="183"/>
      <c r="G96" s="183"/>
      <c r="H96" s="183"/>
      <c r="I96" s="183"/>
      <c r="J96" s="183"/>
      <c r="K96" s="183"/>
      <c r="L96" s="101"/>
    </row>
    <row r="97" spans="2:14" ht="12" customHeight="1" x14ac:dyDescent="0.25">
      <c r="B97" s="94"/>
      <c r="C97" s="183"/>
      <c r="D97" s="183"/>
      <c r="E97" s="183"/>
      <c r="F97" s="183"/>
      <c r="G97" s="183"/>
      <c r="H97" s="183"/>
      <c r="I97" s="183"/>
      <c r="J97" s="183"/>
      <c r="K97" s="183"/>
      <c r="L97" s="101"/>
    </row>
    <row r="98" spans="2:14" ht="90" customHeight="1" x14ac:dyDescent="0.25">
      <c r="B98" s="94"/>
      <c r="C98" s="184"/>
      <c r="D98" s="184"/>
      <c r="E98" s="184"/>
      <c r="F98" s="184"/>
      <c r="G98" s="184"/>
      <c r="H98" s="184"/>
      <c r="I98" s="184"/>
      <c r="J98" s="184"/>
      <c r="K98" s="184"/>
      <c r="L98" s="101"/>
    </row>
    <row r="99" spans="2:14" ht="18" customHeight="1" x14ac:dyDescent="0.25">
      <c r="B99" s="94"/>
      <c r="C99" s="95"/>
      <c r="D99" s="163"/>
      <c r="E99" s="95"/>
      <c r="F99" s="95"/>
      <c r="G99" s="95"/>
      <c r="H99" s="95"/>
      <c r="I99" s="95"/>
      <c r="J99" s="95"/>
      <c r="K99" s="95"/>
      <c r="L99" s="96"/>
    </row>
    <row r="100" spans="2:14" s="79" customFormat="1" ht="21" customHeight="1" x14ac:dyDescent="0.25">
      <c r="B100" s="198" t="s">
        <v>801</v>
      </c>
      <c r="C100" s="199"/>
      <c r="D100" s="199"/>
      <c r="E100" s="199"/>
      <c r="F100" s="199"/>
      <c r="G100" s="199"/>
      <c r="H100" s="199"/>
      <c r="I100" s="199"/>
      <c r="J100" s="199"/>
      <c r="K100" s="199"/>
      <c r="L100" s="200"/>
    </row>
    <row r="101" spans="2:14" ht="18" customHeight="1" x14ac:dyDescent="0.25">
      <c r="B101" s="154"/>
      <c r="C101" s="190" t="s">
        <v>793</v>
      </c>
      <c r="D101" s="190"/>
      <c r="E101" s="190"/>
      <c r="F101" s="190"/>
      <c r="G101" s="190"/>
      <c r="H101" s="190"/>
      <c r="I101" s="190"/>
      <c r="J101" s="190"/>
      <c r="K101" s="190"/>
      <c r="L101" s="96"/>
    </row>
    <row r="102" spans="2:14" ht="30" customHeight="1" x14ac:dyDescent="0.25">
      <c r="B102" s="130"/>
      <c r="C102" s="191"/>
      <c r="D102" s="191"/>
      <c r="E102" s="191"/>
      <c r="F102" s="191"/>
      <c r="G102" s="191"/>
      <c r="H102" s="191"/>
      <c r="I102" s="191"/>
      <c r="J102" s="191"/>
      <c r="K102" s="191"/>
      <c r="L102" s="101"/>
      <c r="N102" s="52"/>
    </row>
    <row r="103" spans="2:14" ht="18" customHeight="1" x14ac:dyDescent="0.25">
      <c r="B103" s="28"/>
      <c r="C103" s="190" t="s">
        <v>794</v>
      </c>
      <c r="D103" s="190"/>
      <c r="E103" s="190"/>
      <c r="F103" s="190"/>
      <c r="G103" s="190"/>
      <c r="H103" s="190"/>
      <c r="I103" s="190"/>
      <c r="J103" s="190"/>
      <c r="K103" s="190"/>
      <c r="L103" s="96"/>
    </row>
    <row r="104" spans="2:14" ht="30" customHeight="1" x14ac:dyDescent="0.25">
      <c r="B104" s="130"/>
      <c r="C104" s="191"/>
      <c r="D104" s="191"/>
      <c r="E104" s="191"/>
      <c r="F104" s="191"/>
      <c r="G104" s="191"/>
      <c r="H104" s="191"/>
      <c r="I104" s="191"/>
      <c r="J104" s="191"/>
      <c r="K104" s="191"/>
      <c r="L104" s="101"/>
      <c r="N104" s="52"/>
    </row>
    <row r="105" spans="2:14" ht="22.2" customHeight="1" x14ac:dyDescent="0.25">
      <c r="B105" s="141"/>
      <c r="C105" s="192" t="s">
        <v>809</v>
      </c>
      <c r="D105" s="192"/>
      <c r="E105" s="192"/>
      <c r="F105" s="192"/>
      <c r="G105" s="192"/>
      <c r="H105" s="192"/>
      <c r="I105" s="192"/>
      <c r="J105" s="192"/>
      <c r="K105" s="192"/>
      <c r="L105" s="101"/>
      <c r="N105" s="52"/>
    </row>
    <row r="106" spans="2:14" ht="81" customHeight="1" x14ac:dyDescent="0.25">
      <c r="B106" s="130"/>
      <c r="C106" s="193"/>
      <c r="D106" s="193"/>
      <c r="E106" s="193"/>
      <c r="F106" s="193"/>
      <c r="G106" s="193"/>
      <c r="H106" s="193"/>
      <c r="I106" s="193"/>
      <c r="J106" s="193"/>
      <c r="K106" s="193"/>
      <c r="L106" s="101"/>
      <c r="N106" s="52"/>
    </row>
    <row r="107" spans="2:14" s="57" customFormat="1" ht="19.8" customHeight="1" x14ac:dyDescent="0.25">
      <c r="B107" s="98"/>
      <c r="C107" s="162" t="s">
        <v>810</v>
      </c>
      <c r="D107" s="142"/>
      <c r="E107" s="95"/>
      <c r="F107" s="95"/>
      <c r="G107" s="95"/>
      <c r="H107" s="95"/>
      <c r="I107" s="95"/>
      <c r="J107" s="95"/>
      <c r="K107" s="95"/>
      <c r="L107" s="100"/>
    </row>
    <row r="108" spans="2:14" s="57" customFormat="1" ht="19.8" customHeight="1" x14ac:dyDescent="0.25">
      <c r="B108" s="129" t="s">
        <v>749</v>
      </c>
      <c r="C108" s="173"/>
      <c r="D108" s="164"/>
      <c r="E108" s="95"/>
      <c r="F108" s="95"/>
      <c r="G108" s="95"/>
      <c r="H108" s="95"/>
      <c r="I108" s="95"/>
      <c r="J108" s="95"/>
      <c r="K108" s="95"/>
      <c r="L108" s="124"/>
    </row>
    <row r="109" spans="2:14" s="57" customFormat="1" ht="9.6" customHeight="1" x14ac:dyDescent="0.25">
      <c r="B109" s="125"/>
      <c r="C109" s="164"/>
      <c r="D109" s="95"/>
      <c r="E109" s="95"/>
      <c r="F109" s="95"/>
      <c r="G109" s="95"/>
      <c r="H109" s="95"/>
      <c r="I109" s="95"/>
      <c r="J109" s="95"/>
      <c r="K109" s="126"/>
      <c r="L109" s="124"/>
    </row>
    <row r="110" spans="2:14" ht="30" customHeight="1" x14ac:dyDescent="0.25">
      <c r="B110" s="130" t="s">
        <v>750</v>
      </c>
      <c r="C110" s="194"/>
      <c r="D110" s="195"/>
      <c r="E110" s="195"/>
      <c r="F110" s="195"/>
      <c r="G110" s="195"/>
      <c r="H110" s="195"/>
      <c r="I110" s="195"/>
      <c r="J110" s="195"/>
      <c r="K110" s="196"/>
      <c r="L110" s="96"/>
    </row>
    <row r="111" spans="2:14" ht="7.2" customHeight="1" x14ac:dyDescent="0.25">
      <c r="B111" s="130"/>
      <c r="C111" s="161"/>
      <c r="D111" s="52"/>
      <c r="E111" s="52"/>
      <c r="F111" s="52"/>
      <c r="G111" s="52"/>
      <c r="H111" s="52"/>
      <c r="I111" s="52"/>
      <c r="J111" s="52"/>
      <c r="K111" s="52"/>
      <c r="L111" s="101"/>
    </row>
    <row r="112" spans="2:14" ht="30" customHeight="1" x14ac:dyDescent="0.25">
      <c r="B112" s="130"/>
      <c r="C112" s="161" t="s">
        <v>800</v>
      </c>
      <c r="D112" s="52"/>
      <c r="E112" s="52"/>
      <c r="F112" s="52"/>
      <c r="G112" s="52"/>
      <c r="H112" s="52"/>
      <c r="I112" s="52"/>
      <c r="J112" s="52"/>
      <c r="K112" s="52"/>
      <c r="L112" s="101"/>
    </row>
    <row r="113" spans="2:12" ht="30" customHeight="1" x14ac:dyDescent="0.25">
      <c r="B113" s="130" t="s">
        <v>750</v>
      </c>
      <c r="C113" s="197"/>
      <c r="D113" s="197"/>
      <c r="E113" s="197"/>
      <c r="F113" s="197"/>
      <c r="G113" s="197"/>
      <c r="H113" s="197"/>
      <c r="I113" s="197"/>
      <c r="J113" s="197"/>
      <c r="K113" s="197"/>
      <c r="L113" s="101"/>
    </row>
    <row r="114" spans="2:12" ht="9.6" customHeight="1" x14ac:dyDescent="0.25">
      <c r="B114" s="130"/>
      <c r="C114" s="52"/>
      <c r="D114" s="52"/>
      <c r="E114" s="52"/>
      <c r="F114" s="52"/>
      <c r="G114" s="52"/>
      <c r="H114" s="52"/>
      <c r="I114" s="52"/>
      <c r="J114" s="52"/>
      <c r="K114" s="52"/>
      <c r="L114" s="101"/>
    </row>
    <row r="115" spans="2:12" ht="19.8" customHeight="1" x14ac:dyDescent="0.25">
      <c r="B115" s="130"/>
      <c r="C115" s="141"/>
      <c r="D115" s="52"/>
      <c r="E115" s="52"/>
      <c r="F115" s="52"/>
      <c r="G115" s="52"/>
      <c r="H115" s="52"/>
      <c r="I115" s="52"/>
      <c r="J115" s="141" t="s">
        <v>763</v>
      </c>
      <c r="K115" s="173"/>
      <c r="L115" s="101"/>
    </row>
    <row r="116" spans="2:12" ht="9.6" customHeight="1" x14ac:dyDescent="0.25">
      <c r="B116" s="130"/>
      <c r="C116" s="52"/>
      <c r="D116" s="52"/>
      <c r="E116" s="52"/>
      <c r="F116" s="52"/>
      <c r="G116" s="52"/>
      <c r="H116" s="52"/>
      <c r="I116" s="52"/>
      <c r="J116" s="52"/>
      <c r="K116" s="52"/>
      <c r="L116" s="101"/>
    </row>
    <row r="117" spans="2:12" ht="27.6" customHeight="1" x14ac:dyDescent="0.25">
      <c r="B117" s="147"/>
      <c r="C117" s="185"/>
      <c r="D117" s="185"/>
      <c r="E117" s="52"/>
      <c r="F117" s="52"/>
      <c r="G117" s="52"/>
      <c r="H117" s="186" t="s">
        <v>773</v>
      </c>
      <c r="I117" s="186"/>
      <c r="J117" s="187"/>
      <c r="K117" s="174"/>
      <c r="L117" s="101"/>
    </row>
    <row r="118" spans="2:12" ht="9.6" customHeight="1" x14ac:dyDescent="0.25">
      <c r="B118" s="130"/>
      <c r="C118" s="52"/>
      <c r="D118" s="52"/>
      <c r="E118" s="52"/>
      <c r="F118" s="52"/>
      <c r="G118" s="52"/>
      <c r="H118" s="52"/>
      <c r="I118" s="52"/>
      <c r="J118" s="52"/>
      <c r="K118" s="52"/>
      <c r="L118" s="101"/>
    </row>
    <row r="119" spans="2:12" ht="43.8" customHeight="1" x14ac:dyDescent="0.25">
      <c r="B119" s="147"/>
      <c r="C119" s="185"/>
      <c r="D119" s="185"/>
      <c r="E119" s="52"/>
      <c r="F119" s="52"/>
      <c r="G119" s="52"/>
      <c r="H119" s="186" t="s">
        <v>768</v>
      </c>
      <c r="I119" s="186"/>
      <c r="J119" s="187"/>
      <c r="K119" s="175"/>
      <c r="L119" s="101"/>
    </row>
    <row r="120" spans="2:12" ht="19.8" customHeight="1" x14ac:dyDescent="0.25">
      <c r="B120" s="94"/>
      <c r="C120" s="161" t="s">
        <v>795</v>
      </c>
      <c r="D120" s="164"/>
      <c r="E120" s="95"/>
      <c r="F120" s="95"/>
      <c r="G120" s="95"/>
      <c r="H120" s="95"/>
      <c r="I120" s="95"/>
      <c r="J120" s="95"/>
      <c r="K120" s="95"/>
      <c r="L120" s="101"/>
    </row>
    <row r="121" spans="2:12" ht="19.8" customHeight="1" x14ac:dyDescent="0.25">
      <c r="B121" s="94"/>
      <c r="C121" s="79" t="s">
        <v>796</v>
      </c>
      <c r="D121" s="164"/>
      <c r="E121" s="95"/>
      <c r="F121" s="95"/>
      <c r="G121" s="95"/>
      <c r="H121" s="95"/>
      <c r="I121" s="95"/>
      <c r="J121" s="95"/>
      <c r="K121" s="95"/>
      <c r="L121" s="101"/>
    </row>
    <row r="122" spans="2:12" ht="78" customHeight="1" x14ac:dyDescent="0.25">
      <c r="B122" s="94"/>
      <c r="C122" s="188"/>
      <c r="D122" s="188"/>
      <c r="E122" s="188"/>
      <c r="F122" s="188"/>
      <c r="G122" s="188"/>
      <c r="H122" s="188"/>
      <c r="I122" s="188"/>
      <c r="J122" s="188"/>
      <c r="K122" s="188"/>
      <c r="L122" s="101"/>
    </row>
    <row r="123" spans="2:12" ht="19.8" customHeight="1" x14ac:dyDescent="0.25">
      <c r="B123" s="94"/>
      <c r="C123" s="79" t="s">
        <v>797</v>
      </c>
      <c r="D123" s="164"/>
      <c r="E123" s="95"/>
      <c r="F123" s="95"/>
      <c r="G123" s="95"/>
      <c r="H123" s="95"/>
      <c r="I123" s="95"/>
      <c r="J123" s="95"/>
      <c r="K123" s="95"/>
      <c r="L123" s="101"/>
    </row>
    <row r="124" spans="2:12" ht="78" customHeight="1" x14ac:dyDescent="0.25">
      <c r="B124" s="94"/>
      <c r="C124" s="189"/>
      <c r="D124" s="189"/>
      <c r="E124" s="189"/>
      <c r="F124" s="189"/>
      <c r="G124" s="189"/>
      <c r="H124" s="189"/>
      <c r="I124" s="189"/>
      <c r="J124" s="189"/>
      <c r="K124" s="189"/>
      <c r="L124" s="101"/>
    </row>
    <row r="125" spans="2:12" ht="19.8" customHeight="1" x14ac:dyDescent="0.25">
      <c r="B125" s="94"/>
      <c r="C125" s="79" t="s">
        <v>806</v>
      </c>
      <c r="D125" s="164"/>
      <c r="E125" s="95"/>
      <c r="F125" s="95"/>
      <c r="G125" s="95"/>
      <c r="H125" s="95"/>
      <c r="I125" s="95"/>
      <c r="J125" s="95"/>
      <c r="K125" s="95"/>
      <c r="L125" s="101"/>
    </row>
    <row r="126" spans="2:12" ht="90" customHeight="1" x14ac:dyDescent="0.25">
      <c r="B126" s="94"/>
      <c r="C126" s="184"/>
      <c r="D126" s="184"/>
      <c r="E126" s="184"/>
      <c r="F126" s="184"/>
      <c r="G126" s="184"/>
      <c r="H126" s="184"/>
      <c r="I126" s="184"/>
      <c r="J126" s="184"/>
      <c r="K126" s="184"/>
      <c r="L126" s="101"/>
    </row>
    <row r="127" spans="2:12" ht="19.8" customHeight="1" x14ac:dyDescent="0.25">
      <c r="B127" s="94"/>
      <c r="C127" s="79" t="s">
        <v>798</v>
      </c>
      <c r="D127" s="164"/>
      <c r="E127" s="95"/>
      <c r="F127" s="95"/>
      <c r="G127" s="95"/>
      <c r="H127" s="95"/>
      <c r="I127" s="95"/>
      <c r="J127" s="95"/>
      <c r="K127" s="95"/>
      <c r="L127" s="101"/>
    </row>
    <row r="128" spans="2:12" ht="90" customHeight="1" x14ac:dyDescent="0.25">
      <c r="B128" s="94"/>
      <c r="C128" s="184"/>
      <c r="D128" s="184"/>
      <c r="E128" s="184"/>
      <c r="F128" s="184"/>
      <c r="G128" s="184"/>
      <c r="H128" s="184"/>
      <c r="I128" s="184"/>
      <c r="J128" s="184"/>
      <c r="K128" s="184"/>
      <c r="L128" s="101"/>
    </row>
    <row r="129" spans="2:14" ht="19.8" customHeight="1" x14ac:dyDescent="0.25">
      <c r="B129" s="94"/>
      <c r="C129" s="79" t="s">
        <v>799</v>
      </c>
      <c r="D129" s="164"/>
      <c r="E129" s="95"/>
      <c r="F129" s="95"/>
      <c r="G129" s="95"/>
      <c r="H129" s="95"/>
      <c r="I129" s="95"/>
      <c r="J129" s="95"/>
      <c r="K129" s="95"/>
      <c r="L129" s="101"/>
    </row>
    <row r="130" spans="2:14" ht="90" customHeight="1" x14ac:dyDescent="0.25">
      <c r="B130" s="94"/>
      <c r="C130" s="184"/>
      <c r="D130" s="184"/>
      <c r="E130" s="184"/>
      <c r="F130" s="184"/>
      <c r="G130" s="184"/>
      <c r="H130" s="184"/>
      <c r="I130" s="184"/>
      <c r="J130" s="184"/>
      <c r="K130" s="184"/>
      <c r="L130" s="101"/>
    </row>
    <row r="131" spans="2:14" ht="19.8" customHeight="1" x14ac:dyDescent="0.25">
      <c r="B131" s="94"/>
      <c r="C131" s="79" t="s">
        <v>808</v>
      </c>
      <c r="D131" s="164"/>
      <c r="E131" s="95"/>
      <c r="F131" s="95"/>
      <c r="G131" s="95"/>
      <c r="H131" s="95"/>
      <c r="I131" s="95"/>
      <c r="J131" s="95"/>
      <c r="K131" s="95"/>
      <c r="L131" s="101"/>
    </row>
    <row r="132" spans="2:14" ht="90" customHeight="1" x14ac:dyDescent="0.25">
      <c r="B132" s="94"/>
      <c r="C132" s="184"/>
      <c r="D132" s="184"/>
      <c r="E132" s="184"/>
      <c r="F132" s="184"/>
      <c r="G132" s="184"/>
      <c r="H132" s="184"/>
      <c r="I132" s="184"/>
      <c r="J132" s="184"/>
      <c r="K132" s="184"/>
      <c r="L132" s="101"/>
    </row>
    <row r="133" spans="2:14" ht="19.8" customHeight="1" x14ac:dyDescent="0.25">
      <c r="B133" s="94"/>
      <c r="C133" s="183" t="s">
        <v>805</v>
      </c>
      <c r="D133" s="183"/>
      <c r="E133" s="183"/>
      <c r="F133" s="183"/>
      <c r="G133" s="183"/>
      <c r="H133" s="183"/>
      <c r="I133" s="183"/>
      <c r="J133" s="183"/>
      <c r="K133" s="183"/>
      <c r="L133" s="101"/>
    </row>
    <row r="134" spans="2:14" ht="12" customHeight="1" x14ac:dyDescent="0.25">
      <c r="B134" s="94"/>
      <c r="C134" s="183"/>
      <c r="D134" s="183"/>
      <c r="E134" s="183"/>
      <c r="F134" s="183"/>
      <c r="G134" s="183"/>
      <c r="H134" s="183"/>
      <c r="I134" s="183"/>
      <c r="J134" s="183"/>
      <c r="K134" s="183"/>
      <c r="L134" s="101"/>
    </row>
    <row r="135" spans="2:14" ht="90" customHeight="1" x14ac:dyDescent="0.25">
      <c r="B135" s="94"/>
      <c r="C135" s="184"/>
      <c r="D135" s="184"/>
      <c r="E135" s="184"/>
      <c r="F135" s="184"/>
      <c r="G135" s="184"/>
      <c r="H135" s="184"/>
      <c r="I135" s="184"/>
      <c r="J135" s="184"/>
      <c r="K135" s="184"/>
      <c r="L135" s="101"/>
    </row>
    <row r="136" spans="2:14" ht="18" customHeight="1" x14ac:dyDescent="0.25">
      <c r="B136" s="94"/>
      <c r="C136" s="95"/>
      <c r="D136" s="164"/>
      <c r="E136" s="95"/>
      <c r="F136" s="95"/>
      <c r="G136" s="95"/>
      <c r="H136" s="95"/>
      <c r="I136" s="95"/>
      <c r="J136" s="95"/>
      <c r="K136" s="95"/>
      <c r="L136" s="96"/>
    </row>
    <row r="137" spans="2:14" s="79" customFormat="1" ht="21" customHeight="1" x14ac:dyDescent="0.25">
      <c r="B137" s="198" t="s">
        <v>802</v>
      </c>
      <c r="C137" s="199"/>
      <c r="D137" s="199"/>
      <c r="E137" s="199"/>
      <c r="F137" s="199"/>
      <c r="G137" s="199"/>
      <c r="H137" s="199"/>
      <c r="I137" s="199"/>
      <c r="J137" s="199"/>
      <c r="K137" s="199"/>
      <c r="L137" s="200"/>
    </row>
    <row r="138" spans="2:14" ht="18" customHeight="1" x14ac:dyDescent="0.25">
      <c r="B138" s="154"/>
      <c r="C138" s="190" t="s">
        <v>793</v>
      </c>
      <c r="D138" s="190"/>
      <c r="E138" s="190"/>
      <c r="F138" s="190"/>
      <c r="G138" s="190"/>
      <c r="H138" s="190"/>
      <c r="I138" s="190"/>
      <c r="J138" s="190"/>
      <c r="K138" s="190"/>
      <c r="L138" s="96"/>
    </row>
    <row r="139" spans="2:14" ht="30" customHeight="1" x14ac:dyDescent="0.25">
      <c r="B139" s="130"/>
      <c r="C139" s="191"/>
      <c r="D139" s="191"/>
      <c r="E139" s="191"/>
      <c r="F139" s="191"/>
      <c r="G139" s="191"/>
      <c r="H139" s="191"/>
      <c r="I139" s="191"/>
      <c r="J139" s="191"/>
      <c r="K139" s="191"/>
      <c r="L139" s="101"/>
      <c r="N139" s="52"/>
    </row>
    <row r="140" spans="2:14" ht="18" customHeight="1" x14ac:dyDescent="0.25">
      <c r="B140" s="28"/>
      <c r="C140" s="190" t="s">
        <v>794</v>
      </c>
      <c r="D140" s="190"/>
      <c r="E140" s="190"/>
      <c r="F140" s="190"/>
      <c r="G140" s="190"/>
      <c r="H140" s="190"/>
      <c r="I140" s="190"/>
      <c r="J140" s="190"/>
      <c r="K140" s="190"/>
      <c r="L140" s="96"/>
    </row>
    <row r="141" spans="2:14" ht="30" customHeight="1" x14ac:dyDescent="0.25">
      <c r="B141" s="130"/>
      <c r="C141" s="191"/>
      <c r="D141" s="191"/>
      <c r="E141" s="191"/>
      <c r="F141" s="191"/>
      <c r="G141" s="191"/>
      <c r="H141" s="191"/>
      <c r="I141" s="191"/>
      <c r="J141" s="191"/>
      <c r="K141" s="191"/>
      <c r="L141" s="101"/>
      <c r="N141" s="52"/>
    </row>
    <row r="142" spans="2:14" ht="22.2" customHeight="1" x14ac:dyDescent="0.25">
      <c r="B142" s="141"/>
      <c r="C142" s="192" t="s">
        <v>809</v>
      </c>
      <c r="D142" s="192"/>
      <c r="E142" s="192"/>
      <c r="F142" s="192"/>
      <c r="G142" s="192"/>
      <c r="H142" s="192"/>
      <c r="I142" s="192"/>
      <c r="J142" s="192"/>
      <c r="K142" s="192"/>
      <c r="L142" s="101"/>
      <c r="N142" s="52"/>
    </row>
    <row r="143" spans="2:14" ht="81" customHeight="1" x14ac:dyDescent="0.25">
      <c r="B143" s="130"/>
      <c r="C143" s="193"/>
      <c r="D143" s="193"/>
      <c r="E143" s="193"/>
      <c r="F143" s="193"/>
      <c r="G143" s="193"/>
      <c r="H143" s="193"/>
      <c r="I143" s="193"/>
      <c r="J143" s="193"/>
      <c r="K143" s="193"/>
      <c r="L143" s="101"/>
      <c r="N143" s="52"/>
    </row>
    <row r="144" spans="2:14" s="57" customFormat="1" ht="19.8" customHeight="1" x14ac:dyDescent="0.25">
      <c r="B144" s="98"/>
      <c r="C144" s="162" t="s">
        <v>810</v>
      </c>
      <c r="D144" s="142"/>
      <c r="E144" s="95"/>
      <c r="F144" s="95"/>
      <c r="G144" s="95"/>
      <c r="H144" s="95"/>
      <c r="I144" s="95"/>
      <c r="J144" s="95"/>
      <c r="K144" s="95"/>
      <c r="L144" s="100"/>
    </row>
    <row r="145" spans="2:12" s="57" customFormat="1" ht="19.8" customHeight="1" x14ac:dyDescent="0.25">
      <c r="B145" s="129" t="s">
        <v>749</v>
      </c>
      <c r="C145" s="173"/>
      <c r="D145" s="164"/>
      <c r="E145" s="95"/>
      <c r="F145" s="95"/>
      <c r="G145" s="95"/>
      <c r="H145" s="95"/>
      <c r="I145" s="95"/>
      <c r="J145" s="95"/>
      <c r="K145" s="95"/>
      <c r="L145" s="124"/>
    </row>
    <row r="146" spans="2:12" s="57" customFormat="1" ht="9.6" customHeight="1" x14ac:dyDescent="0.25">
      <c r="B146" s="125"/>
      <c r="C146" s="164"/>
      <c r="D146" s="95"/>
      <c r="E146" s="95"/>
      <c r="F146" s="95"/>
      <c r="G146" s="95"/>
      <c r="H146" s="95"/>
      <c r="I146" s="95"/>
      <c r="J146" s="95"/>
      <c r="K146" s="126"/>
      <c r="L146" s="124"/>
    </row>
    <row r="147" spans="2:12" ht="30" customHeight="1" x14ac:dyDescent="0.25">
      <c r="B147" s="130" t="s">
        <v>750</v>
      </c>
      <c r="C147" s="194"/>
      <c r="D147" s="195"/>
      <c r="E147" s="195"/>
      <c r="F147" s="195"/>
      <c r="G147" s="195"/>
      <c r="H147" s="195"/>
      <c r="I147" s="195"/>
      <c r="J147" s="195"/>
      <c r="K147" s="196"/>
      <c r="L147" s="96"/>
    </row>
    <row r="148" spans="2:12" ht="7.2" customHeight="1" x14ac:dyDescent="0.25">
      <c r="B148" s="130"/>
      <c r="C148" s="161"/>
      <c r="D148" s="52"/>
      <c r="E148" s="52"/>
      <c r="F148" s="52"/>
      <c r="G148" s="52"/>
      <c r="H148" s="52"/>
      <c r="I148" s="52"/>
      <c r="J148" s="52"/>
      <c r="K148" s="52"/>
      <c r="L148" s="101"/>
    </row>
    <row r="149" spans="2:12" ht="30" customHeight="1" x14ac:dyDescent="0.25">
      <c r="B149" s="130"/>
      <c r="C149" s="161" t="s">
        <v>800</v>
      </c>
      <c r="D149" s="52"/>
      <c r="E149" s="52"/>
      <c r="F149" s="52"/>
      <c r="G149" s="52"/>
      <c r="H149" s="52"/>
      <c r="I149" s="52"/>
      <c r="J149" s="52"/>
      <c r="K149" s="52"/>
      <c r="L149" s="101"/>
    </row>
    <row r="150" spans="2:12" ht="30" customHeight="1" x14ac:dyDescent="0.25">
      <c r="B150" s="130" t="s">
        <v>750</v>
      </c>
      <c r="C150" s="197"/>
      <c r="D150" s="197"/>
      <c r="E150" s="197"/>
      <c r="F150" s="197"/>
      <c r="G150" s="197"/>
      <c r="H150" s="197"/>
      <c r="I150" s="197"/>
      <c r="J150" s="197"/>
      <c r="K150" s="197"/>
      <c r="L150" s="101"/>
    </row>
    <row r="151" spans="2:12" ht="9.6" customHeight="1" x14ac:dyDescent="0.25">
      <c r="B151" s="130"/>
      <c r="C151" s="52"/>
      <c r="D151" s="52"/>
      <c r="E151" s="52"/>
      <c r="F151" s="52"/>
      <c r="G151" s="52"/>
      <c r="H151" s="52"/>
      <c r="I151" s="52"/>
      <c r="J151" s="52"/>
      <c r="K151" s="52"/>
      <c r="L151" s="101"/>
    </row>
    <row r="152" spans="2:12" ht="19.8" customHeight="1" x14ac:dyDescent="0.25">
      <c r="B152" s="130"/>
      <c r="C152" s="141"/>
      <c r="D152" s="52"/>
      <c r="E152" s="52"/>
      <c r="F152" s="52"/>
      <c r="G152" s="52"/>
      <c r="H152" s="52"/>
      <c r="I152" s="52"/>
      <c r="J152" s="141" t="s">
        <v>763</v>
      </c>
      <c r="K152" s="173"/>
      <c r="L152" s="101"/>
    </row>
    <row r="153" spans="2:12" ht="9.6" customHeight="1" x14ac:dyDescent="0.25">
      <c r="B153" s="130"/>
      <c r="C153" s="52"/>
      <c r="D153" s="52"/>
      <c r="E153" s="52"/>
      <c r="F153" s="52"/>
      <c r="G153" s="52"/>
      <c r="H153" s="52"/>
      <c r="I153" s="52"/>
      <c r="J153" s="52"/>
      <c r="K153" s="52"/>
      <c r="L153" s="101"/>
    </row>
    <row r="154" spans="2:12" ht="27.6" customHeight="1" x14ac:dyDescent="0.25">
      <c r="B154" s="147"/>
      <c r="C154" s="185"/>
      <c r="D154" s="185"/>
      <c r="E154" s="52"/>
      <c r="F154" s="52"/>
      <c r="G154" s="52"/>
      <c r="H154" s="186" t="s">
        <v>773</v>
      </c>
      <c r="I154" s="186"/>
      <c r="J154" s="187"/>
      <c r="K154" s="174"/>
      <c r="L154" s="101"/>
    </row>
    <row r="155" spans="2:12" ht="9.6" customHeight="1" x14ac:dyDescent="0.25">
      <c r="B155" s="130"/>
      <c r="C155" s="52"/>
      <c r="D155" s="52"/>
      <c r="E155" s="52"/>
      <c r="F155" s="52"/>
      <c r="G155" s="52"/>
      <c r="H155" s="52"/>
      <c r="I155" s="52"/>
      <c r="J155" s="52"/>
      <c r="K155" s="52"/>
      <c r="L155" s="101"/>
    </row>
    <row r="156" spans="2:12" ht="43.8" customHeight="1" x14ac:dyDescent="0.25">
      <c r="B156" s="147"/>
      <c r="C156" s="185"/>
      <c r="D156" s="185"/>
      <c r="E156" s="52"/>
      <c r="F156" s="52"/>
      <c r="G156" s="52"/>
      <c r="H156" s="186" t="s">
        <v>768</v>
      </c>
      <c r="I156" s="186"/>
      <c r="J156" s="187"/>
      <c r="K156" s="175"/>
      <c r="L156" s="101"/>
    </row>
    <row r="157" spans="2:12" ht="19.8" customHeight="1" x14ac:dyDescent="0.25">
      <c r="B157" s="94"/>
      <c r="C157" s="161" t="s">
        <v>795</v>
      </c>
      <c r="D157" s="164"/>
      <c r="E157" s="95"/>
      <c r="F157" s="95"/>
      <c r="G157" s="95"/>
      <c r="H157" s="95"/>
      <c r="I157" s="95"/>
      <c r="J157" s="95"/>
      <c r="K157" s="95"/>
      <c r="L157" s="101"/>
    </row>
    <row r="158" spans="2:12" ht="19.8" customHeight="1" x14ac:dyDescent="0.25">
      <c r="B158" s="94"/>
      <c r="C158" s="79" t="s">
        <v>796</v>
      </c>
      <c r="D158" s="164"/>
      <c r="E158" s="95"/>
      <c r="F158" s="95"/>
      <c r="G158" s="95"/>
      <c r="H158" s="95"/>
      <c r="I158" s="95"/>
      <c r="J158" s="95"/>
      <c r="K158" s="95"/>
      <c r="L158" s="101"/>
    </row>
    <row r="159" spans="2:12" ht="78" customHeight="1" x14ac:dyDescent="0.25">
      <c r="B159" s="94"/>
      <c r="C159" s="188"/>
      <c r="D159" s="188"/>
      <c r="E159" s="188"/>
      <c r="F159" s="188"/>
      <c r="G159" s="188"/>
      <c r="H159" s="188"/>
      <c r="I159" s="188"/>
      <c r="J159" s="188"/>
      <c r="K159" s="188"/>
      <c r="L159" s="101"/>
    </row>
    <row r="160" spans="2:12" ht="19.8" customHeight="1" x14ac:dyDescent="0.25">
      <c r="B160" s="94"/>
      <c r="C160" s="79" t="s">
        <v>797</v>
      </c>
      <c r="D160" s="164"/>
      <c r="E160" s="95"/>
      <c r="F160" s="95"/>
      <c r="G160" s="95"/>
      <c r="H160" s="95"/>
      <c r="I160" s="95"/>
      <c r="J160" s="95"/>
      <c r="K160" s="95"/>
      <c r="L160" s="101"/>
    </row>
    <row r="161" spans="2:14" ht="78" customHeight="1" x14ac:dyDescent="0.25">
      <c r="B161" s="94"/>
      <c r="C161" s="189"/>
      <c r="D161" s="189"/>
      <c r="E161" s="189"/>
      <c r="F161" s="189"/>
      <c r="G161" s="189"/>
      <c r="H161" s="189"/>
      <c r="I161" s="189"/>
      <c r="J161" s="189"/>
      <c r="K161" s="189"/>
      <c r="L161" s="101"/>
    </row>
    <row r="162" spans="2:14" ht="19.8" customHeight="1" x14ac:dyDescent="0.25">
      <c r="B162" s="94"/>
      <c r="C162" s="79" t="s">
        <v>806</v>
      </c>
      <c r="D162" s="164"/>
      <c r="E162" s="95"/>
      <c r="F162" s="95"/>
      <c r="G162" s="95"/>
      <c r="H162" s="95"/>
      <c r="I162" s="95"/>
      <c r="J162" s="95"/>
      <c r="K162" s="95"/>
      <c r="L162" s="101"/>
    </row>
    <row r="163" spans="2:14" ht="90" customHeight="1" x14ac:dyDescent="0.25">
      <c r="B163" s="94"/>
      <c r="C163" s="184"/>
      <c r="D163" s="184"/>
      <c r="E163" s="184"/>
      <c r="F163" s="184"/>
      <c r="G163" s="184"/>
      <c r="H163" s="184"/>
      <c r="I163" s="184"/>
      <c r="J163" s="184"/>
      <c r="K163" s="184"/>
      <c r="L163" s="101"/>
    </row>
    <row r="164" spans="2:14" ht="19.8" customHeight="1" x14ac:dyDescent="0.25">
      <c r="B164" s="94"/>
      <c r="C164" s="79" t="s">
        <v>798</v>
      </c>
      <c r="D164" s="164"/>
      <c r="E164" s="95"/>
      <c r="F164" s="95"/>
      <c r="G164" s="95"/>
      <c r="H164" s="95"/>
      <c r="I164" s="95"/>
      <c r="J164" s="95"/>
      <c r="K164" s="95"/>
      <c r="L164" s="101"/>
    </row>
    <row r="165" spans="2:14" ht="90" customHeight="1" x14ac:dyDescent="0.25">
      <c r="B165" s="94"/>
      <c r="C165" s="184"/>
      <c r="D165" s="184"/>
      <c r="E165" s="184"/>
      <c r="F165" s="184"/>
      <c r="G165" s="184"/>
      <c r="H165" s="184"/>
      <c r="I165" s="184"/>
      <c r="J165" s="184"/>
      <c r="K165" s="184"/>
      <c r="L165" s="101"/>
    </row>
    <row r="166" spans="2:14" ht="19.8" customHeight="1" x14ac:dyDescent="0.25">
      <c r="B166" s="94"/>
      <c r="C166" s="79" t="s">
        <v>799</v>
      </c>
      <c r="D166" s="164"/>
      <c r="E166" s="95"/>
      <c r="F166" s="95"/>
      <c r="G166" s="95"/>
      <c r="H166" s="95"/>
      <c r="I166" s="95"/>
      <c r="J166" s="95"/>
      <c r="K166" s="95"/>
      <c r="L166" s="101"/>
    </row>
    <row r="167" spans="2:14" ht="90" customHeight="1" x14ac:dyDescent="0.25">
      <c r="B167" s="94"/>
      <c r="C167" s="184"/>
      <c r="D167" s="184"/>
      <c r="E167" s="184"/>
      <c r="F167" s="184"/>
      <c r="G167" s="184"/>
      <c r="H167" s="184"/>
      <c r="I167" s="184"/>
      <c r="J167" s="184"/>
      <c r="K167" s="184"/>
      <c r="L167" s="101"/>
    </row>
    <row r="168" spans="2:14" ht="19.8" customHeight="1" x14ac:dyDescent="0.25">
      <c r="B168" s="94"/>
      <c r="C168" s="79" t="s">
        <v>808</v>
      </c>
      <c r="D168" s="164"/>
      <c r="E168" s="95"/>
      <c r="F168" s="95"/>
      <c r="G168" s="95"/>
      <c r="H168" s="95"/>
      <c r="I168" s="95"/>
      <c r="J168" s="95"/>
      <c r="K168" s="95"/>
      <c r="L168" s="101"/>
    </row>
    <row r="169" spans="2:14" ht="90" customHeight="1" x14ac:dyDescent="0.25">
      <c r="B169" s="94"/>
      <c r="C169" s="184"/>
      <c r="D169" s="184"/>
      <c r="E169" s="184"/>
      <c r="F169" s="184"/>
      <c r="G169" s="184"/>
      <c r="H169" s="184"/>
      <c r="I169" s="184"/>
      <c r="J169" s="184"/>
      <c r="K169" s="184"/>
      <c r="L169" s="101"/>
    </row>
    <row r="170" spans="2:14" ht="19.8" customHeight="1" x14ac:dyDescent="0.25">
      <c r="B170" s="94"/>
      <c r="C170" s="183" t="s">
        <v>805</v>
      </c>
      <c r="D170" s="183"/>
      <c r="E170" s="183"/>
      <c r="F170" s="183"/>
      <c r="G170" s="183"/>
      <c r="H170" s="183"/>
      <c r="I170" s="183"/>
      <c r="J170" s="183"/>
      <c r="K170" s="183"/>
      <c r="L170" s="101"/>
    </row>
    <row r="171" spans="2:14" ht="12" customHeight="1" x14ac:dyDescent="0.25">
      <c r="B171" s="94"/>
      <c r="C171" s="183"/>
      <c r="D171" s="183"/>
      <c r="E171" s="183"/>
      <c r="F171" s="183"/>
      <c r="G171" s="183"/>
      <c r="H171" s="183"/>
      <c r="I171" s="183"/>
      <c r="J171" s="183"/>
      <c r="K171" s="183"/>
      <c r="L171" s="101"/>
    </row>
    <row r="172" spans="2:14" ht="90" customHeight="1" x14ac:dyDescent="0.25">
      <c r="B172" s="94"/>
      <c r="C172" s="184"/>
      <c r="D172" s="184"/>
      <c r="E172" s="184"/>
      <c r="F172" s="184"/>
      <c r="G172" s="184"/>
      <c r="H172" s="184"/>
      <c r="I172" s="184"/>
      <c r="J172" s="184"/>
      <c r="K172" s="184"/>
      <c r="L172" s="101"/>
    </row>
    <row r="173" spans="2:14" ht="18" customHeight="1" x14ac:dyDescent="0.25">
      <c r="B173" s="94"/>
      <c r="C173" s="95"/>
      <c r="D173" s="164"/>
      <c r="E173" s="95"/>
      <c r="F173" s="95"/>
      <c r="G173" s="95"/>
      <c r="H173" s="95"/>
      <c r="I173" s="95"/>
      <c r="J173" s="95"/>
      <c r="K173" s="95"/>
      <c r="L173" s="96"/>
    </row>
    <row r="174" spans="2:14" s="79" customFormat="1" ht="21" customHeight="1" x14ac:dyDescent="0.25">
      <c r="B174" s="198" t="s">
        <v>803</v>
      </c>
      <c r="C174" s="199"/>
      <c r="D174" s="199"/>
      <c r="E174" s="199"/>
      <c r="F174" s="199"/>
      <c r="G174" s="199"/>
      <c r="H174" s="199"/>
      <c r="I174" s="199"/>
      <c r="J174" s="199"/>
      <c r="K174" s="199"/>
      <c r="L174" s="200"/>
    </row>
    <row r="175" spans="2:14" ht="18" customHeight="1" x14ac:dyDescent="0.25">
      <c r="B175" s="154"/>
      <c r="C175" s="190" t="s">
        <v>793</v>
      </c>
      <c r="D175" s="190"/>
      <c r="E175" s="190"/>
      <c r="F175" s="190"/>
      <c r="G175" s="190"/>
      <c r="H175" s="190"/>
      <c r="I175" s="190"/>
      <c r="J175" s="190"/>
      <c r="K175" s="190"/>
      <c r="L175" s="96"/>
    </row>
    <row r="176" spans="2:14" ht="30" customHeight="1" x14ac:dyDescent="0.25">
      <c r="B176" s="130"/>
      <c r="C176" s="191"/>
      <c r="D176" s="191"/>
      <c r="E176" s="191"/>
      <c r="F176" s="191"/>
      <c r="G176" s="191"/>
      <c r="H176" s="191"/>
      <c r="I176" s="191"/>
      <c r="J176" s="191"/>
      <c r="K176" s="191"/>
      <c r="L176" s="101"/>
      <c r="N176" s="52"/>
    </row>
    <row r="177" spans="2:14" ht="18" customHeight="1" x14ac:dyDescent="0.25">
      <c r="B177" s="28"/>
      <c r="C177" s="190" t="s">
        <v>794</v>
      </c>
      <c r="D177" s="190"/>
      <c r="E177" s="190"/>
      <c r="F177" s="190"/>
      <c r="G177" s="190"/>
      <c r="H177" s="190"/>
      <c r="I177" s="190"/>
      <c r="J177" s="190"/>
      <c r="K177" s="190"/>
      <c r="L177" s="96"/>
    </row>
    <row r="178" spans="2:14" ht="30" customHeight="1" x14ac:dyDescent="0.25">
      <c r="B178" s="130"/>
      <c r="C178" s="191"/>
      <c r="D178" s="191"/>
      <c r="E178" s="191"/>
      <c r="F178" s="191"/>
      <c r="G178" s="191"/>
      <c r="H178" s="191"/>
      <c r="I178" s="191"/>
      <c r="J178" s="191"/>
      <c r="K178" s="191"/>
      <c r="L178" s="101"/>
      <c r="N178" s="52"/>
    </row>
    <row r="179" spans="2:14" ht="22.2" customHeight="1" x14ac:dyDescent="0.25">
      <c r="B179" s="141"/>
      <c r="C179" s="192" t="s">
        <v>809</v>
      </c>
      <c r="D179" s="192"/>
      <c r="E179" s="192"/>
      <c r="F179" s="192"/>
      <c r="G179" s="192"/>
      <c r="H179" s="192"/>
      <c r="I179" s="192"/>
      <c r="J179" s="192"/>
      <c r="K179" s="192"/>
      <c r="L179" s="101"/>
      <c r="N179" s="52"/>
    </row>
    <row r="180" spans="2:14" ht="81" customHeight="1" x14ac:dyDescent="0.25">
      <c r="B180" s="130"/>
      <c r="C180" s="193"/>
      <c r="D180" s="193"/>
      <c r="E180" s="193"/>
      <c r="F180" s="193"/>
      <c r="G180" s="193"/>
      <c r="H180" s="193"/>
      <c r="I180" s="193"/>
      <c r="J180" s="193"/>
      <c r="K180" s="193"/>
      <c r="L180" s="101"/>
      <c r="N180" s="52"/>
    </row>
    <row r="181" spans="2:14" s="57" customFormat="1" ht="19.8" customHeight="1" x14ac:dyDescent="0.25">
      <c r="B181" s="98"/>
      <c r="C181" s="162" t="s">
        <v>810</v>
      </c>
      <c r="D181" s="142"/>
      <c r="E181" s="95"/>
      <c r="F181" s="95"/>
      <c r="G181" s="95"/>
      <c r="H181" s="95"/>
      <c r="I181" s="95"/>
      <c r="J181" s="95"/>
      <c r="K181" s="95"/>
      <c r="L181" s="100"/>
    </row>
    <row r="182" spans="2:14" s="57" customFormat="1" ht="19.8" customHeight="1" x14ac:dyDescent="0.25">
      <c r="B182" s="129" t="s">
        <v>749</v>
      </c>
      <c r="C182" s="173"/>
      <c r="D182" s="164"/>
      <c r="E182" s="95"/>
      <c r="F182" s="95"/>
      <c r="G182" s="95"/>
      <c r="H182" s="95"/>
      <c r="I182" s="95"/>
      <c r="J182" s="95"/>
      <c r="K182" s="95"/>
      <c r="L182" s="124"/>
    </row>
    <row r="183" spans="2:14" s="57" customFormat="1" ht="9.6" customHeight="1" x14ac:dyDescent="0.25">
      <c r="B183" s="125"/>
      <c r="C183" s="164"/>
      <c r="D183" s="95"/>
      <c r="E183" s="95"/>
      <c r="F183" s="95"/>
      <c r="G183" s="95"/>
      <c r="H183" s="95"/>
      <c r="I183" s="95"/>
      <c r="J183" s="95"/>
      <c r="K183" s="126"/>
      <c r="L183" s="124"/>
    </row>
    <row r="184" spans="2:14" ht="30" customHeight="1" x14ac:dyDescent="0.25">
      <c r="B184" s="130" t="s">
        <v>750</v>
      </c>
      <c r="C184" s="194"/>
      <c r="D184" s="195"/>
      <c r="E184" s="195"/>
      <c r="F184" s="195"/>
      <c r="G184" s="195"/>
      <c r="H184" s="195"/>
      <c r="I184" s="195"/>
      <c r="J184" s="195"/>
      <c r="K184" s="196"/>
      <c r="L184" s="96"/>
    </row>
    <row r="185" spans="2:14" ht="7.2" customHeight="1" x14ac:dyDescent="0.25">
      <c r="B185" s="130"/>
      <c r="C185" s="161"/>
      <c r="D185" s="52"/>
      <c r="E185" s="52"/>
      <c r="F185" s="52"/>
      <c r="G185" s="52"/>
      <c r="H185" s="52"/>
      <c r="I185" s="52"/>
      <c r="J185" s="52"/>
      <c r="K185" s="52"/>
      <c r="L185" s="101"/>
    </row>
    <row r="186" spans="2:14" ht="30" customHeight="1" x14ac:dyDescent="0.25">
      <c r="B186" s="130"/>
      <c r="C186" s="161" t="s">
        <v>800</v>
      </c>
      <c r="D186" s="52"/>
      <c r="E186" s="52"/>
      <c r="F186" s="52"/>
      <c r="G186" s="52"/>
      <c r="H186" s="52"/>
      <c r="I186" s="52"/>
      <c r="J186" s="52"/>
      <c r="K186" s="52"/>
      <c r="L186" s="101"/>
    </row>
    <row r="187" spans="2:14" ht="30" customHeight="1" x14ac:dyDescent="0.25">
      <c r="B187" s="130" t="s">
        <v>750</v>
      </c>
      <c r="C187" s="197"/>
      <c r="D187" s="197"/>
      <c r="E187" s="197"/>
      <c r="F187" s="197"/>
      <c r="G187" s="197"/>
      <c r="H187" s="197"/>
      <c r="I187" s="197"/>
      <c r="J187" s="197"/>
      <c r="K187" s="197"/>
      <c r="L187" s="101"/>
    </row>
    <row r="188" spans="2:14" ht="9.6" customHeight="1" x14ac:dyDescent="0.25">
      <c r="B188" s="130"/>
      <c r="C188" s="52"/>
      <c r="D188" s="52"/>
      <c r="E188" s="52"/>
      <c r="F188" s="52"/>
      <c r="G188" s="52"/>
      <c r="H188" s="52"/>
      <c r="I188" s="52"/>
      <c r="J188" s="52"/>
      <c r="K188" s="52"/>
      <c r="L188" s="101"/>
    </row>
    <row r="189" spans="2:14" ht="19.8" customHeight="1" x14ac:dyDescent="0.25">
      <c r="B189" s="130"/>
      <c r="C189" s="141"/>
      <c r="D189" s="52"/>
      <c r="E189" s="52"/>
      <c r="F189" s="52"/>
      <c r="G189" s="52"/>
      <c r="H189" s="52"/>
      <c r="I189" s="52"/>
      <c r="J189" s="141" t="s">
        <v>763</v>
      </c>
      <c r="K189" s="173"/>
      <c r="L189" s="101"/>
    </row>
    <row r="190" spans="2:14" ht="9.6" customHeight="1" x14ac:dyDescent="0.25">
      <c r="B190" s="130"/>
      <c r="C190" s="52"/>
      <c r="D190" s="52"/>
      <c r="E190" s="52"/>
      <c r="F190" s="52"/>
      <c r="G190" s="52"/>
      <c r="H190" s="52"/>
      <c r="I190" s="52"/>
      <c r="J190" s="52"/>
      <c r="K190" s="52"/>
      <c r="L190" s="101"/>
    </row>
    <row r="191" spans="2:14" ht="27.6" customHeight="1" x14ac:dyDescent="0.25">
      <c r="B191" s="147"/>
      <c r="C191" s="185"/>
      <c r="D191" s="185"/>
      <c r="E191" s="52"/>
      <c r="F191" s="52"/>
      <c r="G191" s="52"/>
      <c r="H191" s="186" t="s">
        <v>773</v>
      </c>
      <c r="I191" s="186"/>
      <c r="J191" s="187"/>
      <c r="K191" s="174"/>
      <c r="L191" s="101"/>
    </row>
    <row r="192" spans="2:14" ht="9.6" customHeight="1" x14ac:dyDescent="0.25">
      <c r="B192" s="130"/>
      <c r="C192" s="52"/>
      <c r="D192" s="52"/>
      <c r="E192" s="52"/>
      <c r="F192" s="52"/>
      <c r="G192" s="52"/>
      <c r="H192" s="52"/>
      <c r="I192" s="52"/>
      <c r="J192" s="52"/>
      <c r="K192" s="52"/>
      <c r="L192" s="101"/>
    </row>
    <row r="193" spans="2:12" ht="43.8" customHeight="1" x14ac:dyDescent="0.25">
      <c r="B193" s="147"/>
      <c r="C193" s="185"/>
      <c r="D193" s="185"/>
      <c r="E193" s="52"/>
      <c r="F193" s="52"/>
      <c r="G193" s="52"/>
      <c r="H193" s="186" t="s">
        <v>768</v>
      </c>
      <c r="I193" s="186"/>
      <c r="J193" s="187"/>
      <c r="K193" s="175"/>
      <c r="L193" s="101"/>
    </row>
    <row r="194" spans="2:12" ht="19.8" customHeight="1" x14ac:dyDescent="0.25">
      <c r="B194" s="94"/>
      <c r="C194" s="161" t="s">
        <v>795</v>
      </c>
      <c r="D194" s="164"/>
      <c r="E194" s="95"/>
      <c r="F194" s="95"/>
      <c r="G194" s="95"/>
      <c r="H194" s="95"/>
      <c r="I194" s="95"/>
      <c r="J194" s="95"/>
      <c r="K194" s="95"/>
      <c r="L194" s="101"/>
    </row>
    <row r="195" spans="2:12" ht="19.8" customHeight="1" x14ac:dyDescent="0.25">
      <c r="B195" s="94"/>
      <c r="C195" s="79" t="s">
        <v>796</v>
      </c>
      <c r="D195" s="164"/>
      <c r="E195" s="95"/>
      <c r="F195" s="95"/>
      <c r="G195" s="95"/>
      <c r="H195" s="95"/>
      <c r="I195" s="95"/>
      <c r="J195" s="95"/>
      <c r="K195" s="95"/>
      <c r="L195" s="101"/>
    </row>
    <row r="196" spans="2:12" ht="78" customHeight="1" x14ac:dyDescent="0.25">
      <c r="B196" s="94"/>
      <c r="C196" s="188"/>
      <c r="D196" s="188"/>
      <c r="E196" s="188"/>
      <c r="F196" s="188"/>
      <c r="G196" s="188"/>
      <c r="H196" s="188"/>
      <c r="I196" s="188"/>
      <c r="J196" s="188"/>
      <c r="K196" s="188"/>
      <c r="L196" s="101"/>
    </row>
    <row r="197" spans="2:12" ht="19.8" customHeight="1" x14ac:dyDescent="0.25">
      <c r="B197" s="94"/>
      <c r="C197" s="79" t="s">
        <v>797</v>
      </c>
      <c r="D197" s="164"/>
      <c r="E197" s="95"/>
      <c r="F197" s="95"/>
      <c r="G197" s="95"/>
      <c r="H197" s="95"/>
      <c r="I197" s="95"/>
      <c r="J197" s="95"/>
      <c r="K197" s="95"/>
      <c r="L197" s="101"/>
    </row>
    <row r="198" spans="2:12" ht="78" customHeight="1" x14ac:dyDescent="0.25">
      <c r="B198" s="94"/>
      <c r="C198" s="189"/>
      <c r="D198" s="189"/>
      <c r="E198" s="189"/>
      <c r="F198" s="189"/>
      <c r="G198" s="189"/>
      <c r="H198" s="189"/>
      <c r="I198" s="189"/>
      <c r="J198" s="189"/>
      <c r="K198" s="189"/>
      <c r="L198" s="101"/>
    </row>
    <row r="199" spans="2:12" ht="19.8" customHeight="1" x14ac:dyDescent="0.25">
      <c r="B199" s="94"/>
      <c r="C199" s="79" t="s">
        <v>806</v>
      </c>
      <c r="D199" s="164"/>
      <c r="E199" s="95"/>
      <c r="F199" s="95"/>
      <c r="G199" s="95"/>
      <c r="H199" s="95"/>
      <c r="I199" s="95"/>
      <c r="J199" s="95"/>
      <c r="K199" s="95"/>
      <c r="L199" s="101"/>
    </row>
    <row r="200" spans="2:12" ht="90" customHeight="1" x14ac:dyDescent="0.25">
      <c r="B200" s="94"/>
      <c r="C200" s="184"/>
      <c r="D200" s="184"/>
      <c r="E200" s="184"/>
      <c r="F200" s="184"/>
      <c r="G200" s="184"/>
      <c r="H200" s="184"/>
      <c r="I200" s="184"/>
      <c r="J200" s="184"/>
      <c r="K200" s="184"/>
      <c r="L200" s="101"/>
    </row>
    <row r="201" spans="2:12" ht="19.8" customHeight="1" x14ac:dyDescent="0.25">
      <c r="B201" s="94"/>
      <c r="C201" s="79" t="s">
        <v>798</v>
      </c>
      <c r="D201" s="164"/>
      <c r="E201" s="95"/>
      <c r="F201" s="95"/>
      <c r="G201" s="95"/>
      <c r="H201" s="95"/>
      <c r="I201" s="95"/>
      <c r="J201" s="95"/>
      <c r="K201" s="95"/>
      <c r="L201" s="101"/>
    </row>
    <row r="202" spans="2:12" ht="90" customHeight="1" x14ac:dyDescent="0.25">
      <c r="B202" s="94"/>
      <c r="C202" s="184"/>
      <c r="D202" s="184"/>
      <c r="E202" s="184"/>
      <c r="F202" s="184"/>
      <c r="G202" s="184"/>
      <c r="H202" s="184"/>
      <c r="I202" s="184"/>
      <c r="J202" s="184"/>
      <c r="K202" s="184"/>
      <c r="L202" s="101"/>
    </row>
    <row r="203" spans="2:12" ht="19.8" customHeight="1" x14ac:dyDescent="0.25">
      <c r="B203" s="94"/>
      <c r="C203" s="79" t="s">
        <v>799</v>
      </c>
      <c r="D203" s="164"/>
      <c r="E203" s="95"/>
      <c r="F203" s="95"/>
      <c r="G203" s="95"/>
      <c r="H203" s="95"/>
      <c r="I203" s="95"/>
      <c r="J203" s="95"/>
      <c r="K203" s="95"/>
      <c r="L203" s="101"/>
    </row>
    <row r="204" spans="2:12" ht="90" customHeight="1" x14ac:dyDescent="0.25">
      <c r="B204" s="94"/>
      <c r="C204" s="184"/>
      <c r="D204" s="184"/>
      <c r="E204" s="184"/>
      <c r="F204" s="184"/>
      <c r="G204" s="184"/>
      <c r="H204" s="184"/>
      <c r="I204" s="184"/>
      <c r="J204" s="184"/>
      <c r="K204" s="184"/>
      <c r="L204" s="101"/>
    </row>
    <row r="205" spans="2:12" ht="19.8" customHeight="1" x14ac:dyDescent="0.25">
      <c r="B205" s="94"/>
      <c r="C205" s="79" t="s">
        <v>808</v>
      </c>
      <c r="D205" s="164"/>
      <c r="E205" s="95"/>
      <c r="F205" s="95"/>
      <c r="G205" s="95"/>
      <c r="H205" s="95"/>
      <c r="I205" s="95"/>
      <c r="J205" s="95"/>
      <c r="K205" s="95"/>
      <c r="L205" s="101"/>
    </row>
    <row r="206" spans="2:12" ht="90" customHeight="1" x14ac:dyDescent="0.25">
      <c r="B206" s="94"/>
      <c r="C206" s="184"/>
      <c r="D206" s="184"/>
      <c r="E206" s="184"/>
      <c r="F206" s="184"/>
      <c r="G206" s="184"/>
      <c r="H206" s="184"/>
      <c r="I206" s="184"/>
      <c r="J206" s="184"/>
      <c r="K206" s="184"/>
      <c r="L206" s="101"/>
    </row>
    <row r="207" spans="2:12" ht="19.8" customHeight="1" x14ac:dyDescent="0.25">
      <c r="B207" s="94"/>
      <c r="C207" s="183" t="s">
        <v>805</v>
      </c>
      <c r="D207" s="183"/>
      <c r="E207" s="183"/>
      <c r="F207" s="183"/>
      <c r="G207" s="183"/>
      <c r="H207" s="183"/>
      <c r="I207" s="183"/>
      <c r="J207" s="183"/>
      <c r="K207" s="183"/>
      <c r="L207" s="101"/>
    </row>
    <row r="208" spans="2:12" ht="12" customHeight="1" x14ac:dyDescent="0.25">
      <c r="B208" s="94"/>
      <c r="C208" s="183"/>
      <c r="D208" s="183"/>
      <c r="E208" s="183"/>
      <c r="F208" s="183"/>
      <c r="G208" s="183"/>
      <c r="H208" s="183"/>
      <c r="I208" s="183"/>
      <c r="J208" s="183"/>
      <c r="K208" s="183"/>
      <c r="L208" s="101"/>
    </row>
    <row r="209" spans="2:14" ht="90" customHeight="1" x14ac:dyDescent="0.25">
      <c r="B209" s="94"/>
      <c r="C209" s="184"/>
      <c r="D209" s="184"/>
      <c r="E209" s="184"/>
      <c r="F209" s="184"/>
      <c r="G209" s="184"/>
      <c r="H209" s="184"/>
      <c r="I209" s="184"/>
      <c r="J209" s="184"/>
      <c r="K209" s="184"/>
      <c r="L209" s="101"/>
    </row>
    <row r="210" spans="2:14" ht="18" customHeight="1" x14ac:dyDescent="0.25">
      <c r="B210" s="94"/>
      <c r="C210" s="95"/>
      <c r="D210" s="164"/>
      <c r="E210" s="95"/>
      <c r="F210" s="95"/>
      <c r="G210" s="95"/>
      <c r="H210" s="95"/>
      <c r="I210" s="95"/>
      <c r="J210" s="95"/>
      <c r="K210" s="95"/>
      <c r="L210" s="96"/>
    </row>
    <row r="211" spans="2:14" s="79" customFormat="1" ht="21" customHeight="1" x14ac:dyDescent="0.25">
      <c r="B211" s="198" t="s">
        <v>804</v>
      </c>
      <c r="C211" s="199"/>
      <c r="D211" s="199"/>
      <c r="E211" s="199"/>
      <c r="F211" s="199"/>
      <c r="G211" s="199"/>
      <c r="H211" s="199"/>
      <c r="I211" s="199"/>
      <c r="J211" s="199"/>
      <c r="K211" s="199"/>
      <c r="L211" s="200"/>
    </row>
    <row r="212" spans="2:14" ht="18" customHeight="1" x14ac:dyDescent="0.25">
      <c r="B212" s="154"/>
      <c r="C212" s="190" t="s">
        <v>793</v>
      </c>
      <c r="D212" s="190"/>
      <c r="E212" s="190"/>
      <c r="F212" s="190"/>
      <c r="G212" s="190"/>
      <c r="H212" s="190"/>
      <c r="I212" s="190"/>
      <c r="J212" s="190"/>
      <c r="K212" s="190"/>
      <c r="L212" s="96"/>
    </row>
    <row r="213" spans="2:14" ht="30" customHeight="1" x14ac:dyDescent="0.25">
      <c r="B213" s="130"/>
      <c r="C213" s="191"/>
      <c r="D213" s="191"/>
      <c r="E213" s="191"/>
      <c r="F213" s="191"/>
      <c r="G213" s="191"/>
      <c r="H213" s="191"/>
      <c r="I213" s="191"/>
      <c r="J213" s="191"/>
      <c r="K213" s="191"/>
      <c r="L213" s="101"/>
      <c r="N213" s="52"/>
    </row>
    <row r="214" spans="2:14" ht="18" customHeight="1" x14ac:dyDescent="0.25">
      <c r="B214" s="28"/>
      <c r="C214" s="190" t="s">
        <v>794</v>
      </c>
      <c r="D214" s="190"/>
      <c r="E214" s="190"/>
      <c r="F214" s="190"/>
      <c r="G214" s="190"/>
      <c r="H214" s="190"/>
      <c r="I214" s="190"/>
      <c r="J214" s="190"/>
      <c r="K214" s="190"/>
      <c r="L214" s="96"/>
    </row>
    <row r="215" spans="2:14" ht="30" customHeight="1" x14ac:dyDescent="0.25">
      <c r="B215" s="130"/>
      <c r="C215" s="191"/>
      <c r="D215" s="191"/>
      <c r="E215" s="191"/>
      <c r="F215" s="191"/>
      <c r="G215" s="191"/>
      <c r="H215" s="191"/>
      <c r="I215" s="191"/>
      <c r="J215" s="191"/>
      <c r="K215" s="191"/>
      <c r="L215" s="101"/>
      <c r="N215" s="52"/>
    </row>
    <row r="216" spans="2:14" ht="22.2" customHeight="1" x14ac:dyDescent="0.25">
      <c r="B216" s="141"/>
      <c r="C216" s="192" t="s">
        <v>809</v>
      </c>
      <c r="D216" s="192"/>
      <c r="E216" s="192"/>
      <c r="F216" s="192"/>
      <c r="G216" s="192"/>
      <c r="H216" s="192"/>
      <c r="I216" s="192"/>
      <c r="J216" s="192"/>
      <c r="K216" s="192"/>
      <c r="L216" s="101"/>
      <c r="N216" s="52"/>
    </row>
    <row r="217" spans="2:14" ht="81" customHeight="1" x14ac:dyDescent="0.25">
      <c r="B217" s="130"/>
      <c r="C217" s="193"/>
      <c r="D217" s="193"/>
      <c r="E217" s="193"/>
      <c r="F217" s="193"/>
      <c r="G217" s="193"/>
      <c r="H217" s="193"/>
      <c r="I217" s="193"/>
      <c r="J217" s="193"/>
      <c r="K217" s="193"/>
      <c r="L217" s="101"/>
      <c r="N217" s="52"/>
    </row>
    <row r="218" spans="2:14" s="57" customFormat="1" ht="19.8" customHeight="1" x14ac:dyDescent="0.25">
      <c r="B218" s="98"/>
      <c r="C218" s="162" t="s">
        <v>810</v>
      </c>
      <c r="D218" s="142"/>
      <c r="E218" s="95"/>
      <c r="F218" s="95"/>
      <c r="G218" s="95"/>
      <c r="H218" s="95"/>
      <c r="I218" s="95"/>
      <c r="J218" s="95"/>
      <c r="K218" s="95"/>
      <c r="L218" s="100"/>
    </row>
    <row r="219" spans="2:14" s="57" customFormat="1" ht="19.8" customHeight="1" x14ac:dyDescent="0.25">
      <c r="B219" s="129" t="s">
        <v>749</v>
      </c>
      <c r="C219" s="173"/>
      <c r="D219" s="164"/>
      <c r="E219" s="95"/>
      <c r="F219" s="95"/>
      <c r="G219" s="95"/>
      <c r="H219" s="95"/>
      <c r="I219" s="95"/>
      <c r="J219" s="95"/>
      <c r="K219" s="95"/>
      <c r="L219" s="124"/>
    </row>
    <row r="220" spans="2:14" s="57" customFormat="1" ht="9.6" customHeight="1" x14ac:dyDescent="0.25">
      <c r="B220" s="125"/>
      <c r="C220" s="164"/>
      <c r="D220" s="95"/>
      <c r="E220" s="95"/>
      <c r="F220" s="95"/>
      <c r="G220" s="95"/>
      <c r="H220" s="95"/>
      <c r="I220" s="95"/>
      <c r="J220" s="95"/>
      <c r="K220" s="126"/>
      <c r="L220" s="124"/>
    </row>
    <row r="221" spans="2:14" ht="30" customHeight="1" x14ac:dyDescent="0.25">
      <c r="B221" s="130" t="s">
        <v>750</v>
      </c>
      <c r="C221" s="194"/>
      <c r="D221" s="195"/>
      <c r="E221" s="195"/>
      <c r="F221" s="195"/>
      <c r="G221" s="195"/>
      <c r="H221" s="195"/>
      <c r="I221" s="195"/>
      <c r="J221" s="195"/>
      <c r="K221" s="196"/>
      <c r="L221" s="96"/>
    </row>
    <row r="222" spans="2:14" ht="7.2" customHeight="1" x14ac:dyDescent="0.25">
      <c r="B222" s="130"/>
      <c r="C222" s="161"/>
      <c r="D222" s="52"/>
      <c r="E222" s="52"/>
      <c r="F222" s="52"/>
      <c r="G222" s="52"/>
      <c r="H222" s="52"/>
      <c r="I222" s="52"/>
      <c r="J222" s="52"/>
      <c r="K222" s="52"/>
      <c r="L222" s="101"/>
    </row>
    <row r="223" spans="2:14" ht="30" customHeight="1" x14ac:dyDescent="0.25">
      <c r="B223" s="130"/>
      <c r="C223" s="161" t="s">
        <v>800</v>
      </c>
      <c r="D223" s="52"/>
      <c r="E223" s="52"/>
      <c r="F223" s="52"/>
      <c r="G223" s="52"/>
      <c r="H223" s="52"/>
      <c r="I223" s="52"/>
      <c r="J223" s="52"/>
      <c r="K223" s="52"/>
      <c r="L223" s="101"/>
    </row>
    <row r="224" spans="2:14" ht="30" customHeight="1" x14ac:dyDescent="0.25">
      <c r="B224" s="130" t="s">
        <v>750</v>
      </c>
      <c r="C224" s="197"/>
      <c r="D224" s="197"/>
      <c r="E224" s="197"/>
      <c r="F224" s="197"/>
      <c r="G224" s="197"/>
      <c r="H224" s="197"/>
      <c r="I224" s="197"/>
      <c r="J224" s="197"/>
      <c r="K224" s="197"/>
      <c r="L224" s="101"/>
    </row>
    <row r="225" spans="2:12" ht="9.6" customHeight="1" x14ac:dyDescent="0.25">
      <c r="B225" s="130"/>
      <c r="C225" s="52"/>
      <c r="D225" s="52"/>
      <c r="E225" s="52"/>
      <c r="F225" s="52"/>
      <c r="G225" s="52"/>
      <c r="H225" s="52"/>
      <c r="I225" s="52"/>
      <c r="J225" s="52"/>
      <c r="K225" s="52"/>
      <c r="L225" s="101"/>
    </row>
    <row r="226" spans="2:12" ht="19.8" customHeight="1" x14ac:dyDescent="0.25">
      <c r="B226" s="130"/>
      <c r="C226" s="141"/>
      <c r="D226" s="52"/>
      <c r="E226" s="52"/>
      <c r="F226" s="52"/>
      <c r="G226" s="52"/>
      <c r="H226" s="52"/>
      <c r="I226" s="52"/>
      <c r="J226" s="141" t="s">
        <v>763</v>
      </c>
      <c r="K226" s="173"/>
      <c r="L226" s="101"/>
    </row>
    <row r="227" spans="2:12" ht="9.6" customHeight="1" x14ac:dyDescent="0.25">
      <c r="B227" s="130"/>
      <c r="C227" s="52"/>
      <c r="D227" s="52"/>
      <c r="E227" s="52"/>
      <c r="F227" s="52"/>
      <c r="G227" s="52"/>
      <c r="H227" s="52"/>
      <c r="I227" s="52"/>
      <c r="J227" s="52"/>
      <c r="K227" s="52"/>
      <c r="L227" s="101"/>
    </row>
    <row r="228" spans="2:12" ht="27.6" customHeight="1" x14ac:dyDescent="0.25">
      <c r="B228" s="147"/>
      <c r="C228" s="185"/>
      <c r="D228" s="185"/>
      <c r="E228" s="52"/>
      <c r="F228" s="52"/>
      <c r="G228" s="52"/>
      <c r="H228" s="186" t="s">
        <v>773</v>
      </c>
      <c r="I228" s="186"/>
      <c r="J228" s="187"/>
      <c r="K228" s="174"/>
      <c r="L228" s="101"/>
    </row>
    <row r="229" spans="2:12" ht="9.6" customHeight="1" x14ac:dyDescent="0.25">
      <c r="B229" s="130"/>
      <c r="C229" s="52"/>
      <c r="D229" s="52"/>
      <c r="E229" s="52"/>
      <c r="F229" s="52"/>
      <c r="G229" s="52"/>
      <c r="H229" s="52"/>
      <c r="I229" s="52"/>
      <c r="J229" s="52"/>
      <c r="K229" s="52"/>
      <c r="L229" s="101"/>
    </row>
    <row r="230" spans="2:12" ht="43.8" customHeight="1" x14ac:dyDescent="0.25">
      <c r="B230" s="147"/>
      <c r="C230" s="185"/>
      <c r="D230" s="185"/>
      <c r="E230" s="52"/>
      <c r="F230" s="52"/>
      <c r="G230" s="52"/>
      <c r="H230" s="186" t="s">
        <v>768</v>
      </c>
      <c r="I230" s="186"/>
      <c r="J230" s="187"/>
      <c r="K230" s="175"/>
      <c r="L230" s="101"/>
    </row>
    <row r="231" spans="2:12" ht="19.8" customHeight="1" x14ac:dyDescent="0.25">
      <c r="B231" s="94"/>
      <c r="C231" s="161" t="s">
        <v>795</v>
      </c>
      <c r="D231" s="164"/>
      <c r="E231" s="95"/>
      <c r="F231" s="95"/>
      <c r="G231" s="95"/>
      <c r="H231" s="95"/>
      <c r="I231" s="95"/>
      <c r="J231" s="95"/>
      <c r="K231" s="95"/>
      <c r="L231" s="101"/>
    </row>
    <row r="232" spans="2:12" ht="19.8" customHeight="1" x14ac:dyDescent="0.25">
      <c r="B232" s="94"/>
      <c r="C232" s="79" t="s">
        <v>796</v>
      </c>
      <c r="D232" s="164"/>
      <c r="E232" s="95"/>
      <c r="F232" s="95"/>
      <c r="G232" s="95"/>
      <c r="H232" s="95"/>
      <c r="I232" s="95"/>
      <c r="J232" s="95"/>
      <c r="K232" s="95"/>
      <c r="L232" s="101"/>
    </row>
    <row r="233" spans="2:12" ht="78" customHeight="1" x14ac:dyDescent="0.25">
      <c r="B233" s="94"/>
      <c r="C233" s="188"/>
      <c r="D233" s="188"/>
      <c r="E233" s="188"/>
      <c r="F233" s="188"/>
      <c r="G233" s="188"/>
      <c r="H233" s="188"/>
      <c r="I233" s="188"/>
      <c r="J233" s="188"/>
      <c r="K233" s="188"/>
      <c r="L233" s="101"/>
    </row>
    <row r="234" spans="2:12" ht="19.8" customHeight="1" x14ac:dyDescent="0.25">
      <c r="B234" s="94"/>
      <c r="C234" s="79" t="s">
        <v>797</v>
      </c>
      <c r="D234" s="164"/>
      <c r="E234" s="95"/>
      <c r="F234" s="95"/>
      <c r="G234" s="95"/>
      <c r="H234" s="95"/>
      <c r="I234" s="95"/>
      <c r="J234" s="95"/>
      <c r="K234" s="95"/>
      <c r="L234" s="101"/>
    </row>
    <row r="235" spans="2:12" ht="78" customHeight="1" x14ac:dyDescent="0.25">
      <c r="B235" s="94"/>
      <c r="C235" s="189"/>
      <c r="D235" s="189"/>
      <c r="E235" s="189"/>
      <c r="F235" s="189"/>
      <c r="G235" s="189"/>
      <c r="H235" s="189"/>
      <c r="I235" s="189"/>
      <c r="J235" s="189"/>
      <c r="K235" s="189"/>
      <c r="L235" s="101"/>
    </row>
    <row r="236" spans="2:12" ht="19.8" customHeight="1" x14ac:dyDescent="0.25">
      <c r="B236" s="94"/>
      <c r="C236" s="79" t="s">
        <v>806</v>
      </c>
      <c r="D236" s="164"/>
      <c r="E236" s="95"/>
      <c r="F236" s="95"/>
      <c r="G236" s="95"/>
      <c r="H236" s="95"/>
      <c r="I236" s="95"/>
      <c r="J236" s="95"/>
      <c r="K236" s="95"/>
      <c r="L236" s="101"/>
    </row>
    <row r="237" spans="2:12" ht="90" customHeight="1" x14ac:dyDescent="0.25">
      <c r="B237" s="94"/>
      <c r="C237" s="184"/>
      <c r="D237" s="184"/>
      <c r="E237" s="184"/>
      <c r="F237" s="184"/>
      <c r="G237" s="184"/>
      <c r="H237" s="184"/>
      <c r="I237" s="184"/>
      <c r="J237" s="184"/>
      <c r="K237" s="184"/>
      <c r="L237" s="101"/>
    </row>
    <row r="238" spans="2:12" ht="19.8" customHeight="1" x14ac:dyDescent="0.25">
      <c r="B238" s="94"/>
      <c r="C238" s="79" t="s">
        <v>798</v>
      </c>
      <c r="D238" s="164"/>
      <c r="E238" s="95"/>
      <c r="F238" s="95"/>
      <c r="G238" s="95"/>
      <c r="H238" s="95"/>
      <c r="I238" s="95"/>
      <c r="J238" s="95"/>
      <c r="K238" s="95"/>
      <c r="L238" s="101"/>
    </row>
    <row r="239" spans="2:12" ht="90" customHeight="1" x14ac:dyDescent="0.25">
      <c r="B239" s="94"/>
      <c r="C239" s="184"/>
      <c r="D239" s="184"/>
      <c r="E239" s="184"/>
      <c r="F239" s="184"/>
      <c r="G239" s="184"/>
      <c r="H239" s="184"/>
      <c r="I239" s="184"/>
      <c r="J239" s="184"/>
      <c r="K239" s="184"/>
      <c r="L239" s="101"/>
    </row>
    <row r="240" spans="2:12" ht="19.8" customHeight="1" x14ac:dyDescent="0.25">
      <c r="B240" s="94"/>
      <c r="C240" s="79" t="s">
        <v>799</v>
      </c>
      <c r="D240" s="164"/>
      <c r="E240" s="95"/>
      <c r="F240" s="95"/>
      <c r="G240" s="95"/>
      <c r="H240" s="95"/>
      <c r="I240" s="95"/>
      <c r="J240" s="95"/>
      <c r="K240" s="95"/>
      <c r="L240" s="101"/>
    </row>
    <row r="241" spans="2:14" ht="90" customHeight="1" x14ac:dyDescent="0.25">
      <c r="B241" s="94"/>
      <c r="C241" s="184"/>
      <c r="D241" s="184"/>
      <c r="E241" s="184"/>
      <c r="F241" s="184"/>
      <c r="G241" s="184"/>
      <c r="H241" s="184"/>
      <c r="I241" s="184"/>
      <c r="J241" s="184"/>
      <c r="K241" s="184"/>
      <c r="L241" s="101"/>
    </row>
    <row r="242" spans="2:14" ht="19.8" customHeight="1" x14ac:dyDescent="0.25">
      <c r="B242" s="94"/>
      <c r="C242" s="79" t="s">
        <v>808</v>
      </c>
      <c r="D242" s="164"/>
      <c r="E242" s="95"/>
      <c r="F242" s="95"/>
      <c r="G242" s="95"/>
      <c r="H242" s="95"/>
      <c r="I242" s="95"/>
      <c r="J242" s="95"/>
      <c r="K242" s="95"/>
      <c r="L242" s="101"/>
    </row>
    <row r="243" spans="2:14" ht="90" customHeight="1" x14ac:dyDescent="0.25">
      <c r="B243" s="94"/>
      <c r="C243" s="184"/>
      <c r="D243" s="184"/>
      <c r="E243" s="184"/>
      <c r="F243" s="184"/>
      <c r="G243" s="184"/>
      <c r="H243" s="184"/>
      <c r="I243" s="184"/>
      <c r="J243" s="184"/>
      <c r="K243" s="184"/>
      <c r="L243" s="101"/>
    </row>
    <row r="244" spans="2:14" ht="19.8" customHeight="1" x14ac:dyDescent="0.25">
      <c r="B244" s="94"/>
      <c r="C244" s="183" t="s">
        <v>805</v>
      </c>
      <c r="D244" s="183"/>
      <c r="E244" s="183"/>
      <c r="F244" s="183"/>
      <c r="G244" s="183"/>
      <c r="H244" s="183"/>
      <c r="I244" s="183"/>
      <c r="J244" s="183"/>
      <c r="K244" s="183"/>
      <c r="L244" s="101"/>
    </row>
    <row r="245" spans="2:14" ht="12" customHeight="1" x14ac:dyDescent="0.25">
      <c r="B245" s="94"/>
      <c r="C245" s="183"/>
      <c r="D245" s="183"/>
      <c r="E245" s="183"/>
      <c r="F245" s="183"/>
      <c r="G245" s="183"/>
      <c r="H245" s="183"/>
      <c r="I245" s="183"/>
      <c r="J245" s="183"/>
      <c r="K245" s="183"/>
      <c r="L245" s="101"/>
    </row>
    <row r="246" spans="2:14" ht="90" customHeight="1" x14ac:dyDescent="0.25">
      <c r="B246" s="94"/>
      <c r="C246" s="184"/>
      <c r="D246" s="184"/>
      <c r="E246" s="184"/>
      <c r="F246" s="184"/>
      <c r="G246" s="184"/>
      <c r="H246" s="184"/>
      <c r="I246" s="184"/>
      <c r="J246" s="184"/>
      <c r="K246" s="184"/>
      <c r="L246" s="101"/>
    </row>
    <row r="247" spans="2:14" ht="18" customHeight="1" x14ac:dyDescent="0.25">
      <c r="B247" s="94"/>
      <c r="C247" s="95"/>
      <c r="D247" s="164"/>
      <c r="E247" s="95"/>
      <c r="F247" s="95"/>
      <c r="G247" s="95"/>
      <c r="H247" s="95"/>
      <c r="I247" s="95"/>
      <c r="J247" s="95"/>
      <c r="K247" s="95"/>
      <c r="L247" s="96"/>
    </row>
    <row r="248" spans="2:14" s="16" customFormat="1" ht="3.9" customHeight="1" x14ac:dyDescent="0.25">
      <c r="B248" s="3"/>
      <c r="C248" s="18"/>
      <c r="D248" s="18"/>
      <c r="E248" s="18"/>
      <c r="F248" s="18"/>
      <c r="G248" s="18"/>
      <c r="H248" s="18"/>
      <c r="I248" s="18"/>
      <c r="J248" s="18"/>
      <c r="K248" s="18"/>
      <c r="L248" s="17"/>
      <c r="N248" s="3"/>
    </row>
    <row r="249" spans="2:14" s="79" customFormat="1" ht="30" customHeight="1" x14ac:dyDescent="0.25">
      <c r="B249" s="241" t="s">
        <v>785</v>
      </c>
      <c r="C249" s="241"/>
      <c r="D249" s="241"/>
      <c r="E249" s="241"/>
      <c r="F249" s="241"/>
      <c r="G249" s="241"/>
      <c r="H249" s="241"/>
      <c r="I249" s="241"/>
      <c r="J249" s="241"/>
      <c r="K249" s="241"/>
      <c r="L249" s="241"/>
    </row>
    <row r="250" spans="2:14" ht="18" customHeight="1" x14ac:dyDescent="0.25">
      <c r="B250" s="79"/>
      <c r="C250" s="79"/>
      <c r="D250" s="79"/>
      <c r="E250" s="79"/>
      <c r="F250" s="79"/>
      <c r="G250" s="79"/>
      <c r="H250" s="79"/>
      <c r="I250" s="79"/>
      <c r="J250" s="79"/>
      <c r="K250" s="79"/>
      <c r="L250" s="79"/>
    </row>
    <row r="251" spans="2:14" s="57" customFormat="1" ht="24" customHeight="1" x14ac:dyDescent="0.25">
      <c r="B251" s="19"/>
      <c r="C251" s="269" t="s">
        <v>583</v>
      </c>
      <c r="D251" s="269"/>
      <c r="E251" s="269"/>
      <c r="F251" s="153" t="s">
        <v>23</v>
      </c>
      <c r="G251" s="153" t="s">
        <v>40</v>
      </c>
      <c r="H251" s="153" t="s">
        <v>41</v>
      </c>
      <c r="I251" s="153" t="s">
        <v>42</v>
      </c>
      <c r="J251" s="153" t="s">
        <v>43</v>
      </c>
      <c r="K251" s="153" t="s">
        <v>24</v>
      </c>
      <c r="L251" s="98"/>
      <c r="N251" s="106" t="str">
        <f t="array" ref="N251">IFERROR(INDEX(errors_english_desc&amp;". / " &amp; errors_slovak_desc,SMALL(IF(errors_results=TRUE,ROW(errors_english_desc)-ROW($A$1)),ROWS($A$1:A1))),"")</f>
        <v/>
      </c>
    </row>
    <row r="252" spans="2:14" s="57" customFormat="1" ht="24" customHeight="1" x14ac:dyDescent="0.25">
      <c r="B252" s="19"/>
      <c r="C252" s="245" t="s">
        <v>778</v>
      </c>
      <c r="D252" s="246"/>
      <c r="E252" s="247"/>
      <c r="F252" s="181"/>
      <c r="G252" s="181"/>
      <c r="H252" s="181"/>
      <c r="I252" s="181"/>
      <c r="J252" s="181"/>
      <c r="K252" s="36">
        <f>SUM(F252:J252)</f>
        <v>0</v>
      </c>
      <c r="L252" s="98"/>
      <c r="N252" s="106" t="str">
        <f t="array" ref="N252">IFERROR(INDEX(errors_english_desc&amp;". / " &amp; errors_slovak_desc,SMALL(IF(errors_results=TRUE,ROW(errors_english_desc)-ROW($A$1)),ROWS($A$1:A3))),"")</f>
        <v/>
      </c>
    </row>
    <row r="253" spans="2:14" s="57" customFormat="1" ht="24" customHeight="1" x14ac:dyDescent="0.25">
      <c r="B253" s="19"/>
      <c r="C253" s="242" t="s">
        <v>779</v>
      </c>
      <c r="D253" s="243"/>
      <c r="E253" s="244"/>
      <c r="F253" s="182"/>
      <c r="G253" s="182"/>
      <c r="H253" s="182"/>
      <c r="I253" s="182"/>
      <c r="J253" s="182"/>
      <c r="K253" s="36">
        <f>SUM(F253:J253)</f>
        <v>0</v>
      </c>
      <c r="L253" s="98"/>
      <c r="N253" s="106" t="str">
        <f t="array" ref="N253">IFERROR(INDEX(errors_english_desc&amp;". / " &amp; errors_slovak_desc,SMALL(IF(errors_results=TRUE,ROW(errors_english_desc)-ROW($A$1)),ROWS($A$1:A4))),"")</f>
        <v/>
      </c>
    </row>
    <row r="254" spans="2:14" s="57" customFormat="1" ht="24" customHeight="1" x14ac:dyDescent="0.25">
      <c r="B254" s="19"/>
      <c r="C254" s="245" t="s">
        <v>456</v>
      </c>
      <c r="D254" s="246"/>
      <c r="E254" s="247"/>
      <c r="F254" s="148"/>
      <c r="G254" s="148"/>
      <c r="H254" s="148"/>
      <c r="I254" s="148"/>
      <c r="J254" s="148"/>
      <c r="K254" s="36">
        <f>SUM(F254:J254)</f>
        <v>0</v>
      </c>
      <c r="L254" s="98"/>
      <c r="N254" s="106" t="str">
        <f t="array" ref="N254">IFERROR(INDEX(errors_english_desc&amp;". / " &amp; errors_slovak_desc,SMALL(IF(errors_results=TRUE,ROW(errors_english_desc)-ROW($A$1)),ROWS($A$1:A7))),"")</f>
        <v/>
      </c>
    </row>
    <row r="255" spans="2:14" s="57" customFormat="1" ht="24" customHeight="1" x14ac:dyDescent="0.25">
      <c r="B255" s="19"/>
      <c r="C255" s="245" t="s">
        <v>503</v>
      </c>
      <c r="D255" s="246"/>
      <c r="E255" s="247"/>
      <c r="F255" s="149"/>
      <c r="G255" s="149"/>
      <c r="H255" s="149"/>
      <c r="I255" s="149"/>
      <c r="J255" s="149"/>
      <c r="K255" s="36"/>
      <c r="L255" s="98"/>
      <c r="N255" s="106" t="str">
        <f t="array" ref="N255">IFERROR(INDEX(errors_english_desc&amp;". / " &amp; errors_slovak_desc,SMALL(IF(errors_results=TRUE,ROW(errors_english_desc)-ROW($A$1)),ROWS($A$1:A9))),"")</f>
        <v/>
      </c>
    </row>
    <row r="256" spans="2:14" s="57" customFormat="1" ht="24" customHeight="1" x14ac:dyDescent="0.25">
      <c r="B256" s="19"/>
      <c r="C256" s="245" t="s">
        <v>457</v>
      </c>
      <c r="D256" s="246"/>
      <c r="E256" s="247"/>
      <c r="F256" s="148"/>
      <c r="G256" s="148"/>
      <c r="H256" s="148"/>
      <c r="I256" s="148"/>
      <c r="J256" s="148"/>
      <c r="K256" s="36">
        <f t="shared" ref="K256:K262" si="0">SUM(F256:J256)</f>
        <v>0</v>
      </c>
      <c r="L256" s="98"/>
      <c r="N256" s="106" t="str">
        <f t="array" ref="N256">IFERROR(INDEX(errors_english_desc&amp;". / " &amp; errors_slovak_desc,SMALL(IF(errors_results=TRUE,ROW(errors_english_desc)-ROW($A$1)),ROWS($A$1:A10))),"")</f>
        <v/>
      </c>
    </row>
    <row r="257" spans="2:17" s="57" customFormat="1" ht="24" customHeight="1" x14ac:dyDescent="0.25">
      <c r="B257" s="19"/>
      <c r="C257" s="245" t="s">
        <v>783</v>
      </c>
      <c r="D257" s="246"/>
      <c r="E257" s="247"/>
      <c r="F257" s="148"/>
      <c r="G257" s="148"/>
      <c r="H257" s="148"/>
      <c r="I257" s="148"/>
      <c r="J257" s="148"/>
      <c r="K257" s="36">
        <f t="shared" si="0"/>
        <v>0</v>
      </c>
      <c r="L257" s="98"/>
      <c r="N257" s="106" t="str">
        <f t="array" ref="N257">IFERROR(INDEX(errors_english_desc&amp;". / " &amp; errors_slovak_desc,SMALL(IF(errors_results=TRUE,ROW(errors_english_desc)-ROW($A$1)),ROWS($A$1:A12))),"")</f>
        <v/>
      </c>
      <c r="Q257" s="107"/>
    </row>
    <row r="258" spans="2:17" s="57" customFormat="1" ht="24" customHeight="1" x14ac:dyDescent="0.25">
      <c r="B258" s="19"/>
      <c r="C258" s="242" t="s">
        <v>782</v>
      </c>
      <c r="D258" s="243"/>
      <c r="E258" s="244"/>
      <c r="F258" s="123"/>
      <c r="G258" s="123"/>
      <c r="H258" s="123"/>
      <c r="I258" s="123"/>
      <c r="J258" s="123"/>
      <c r="K258" s="36">
        <f t="shared" si="0"/>
        <v>0</v>
      </c>
      <c r="L258" s="98"/>
      <c r="N258" s="106" t="str">
        <f t="array" ref="N258">IFERROR(INDEX(errors_english_desc&amp;". / " &amp; errors_slovak_desc,SMALL(IF(errors_results=TRUE,ROW(errors_english_desc)-ROW($A$1)),ROWS($A$1:A13))),"")</f>
        <v/>
      </c>
      <c r="Q258" s="107"/>
    </row>
    <row r="259" spans="2:17" s="57" customFormat="1" ht="24" customHeight="1" x14ac:dyDescent="0.25">
      <c r="B259" s="19"/>
      <c r="C259" s="245" t="s">
        <v>774</v>
      </c>
      <c r="D259" s="246"/>
      <c r="E259" s="247"/>
      <c r="F259" s="178">
        <f>F260-F257</f>
        <v>0</v>
      </c>
      <c r="G259" s="178">
        <f>G260-G257</f>
        <v>0</v>
      </c>
      <c r="H259" s="178">
        <f>H260-H257</f>
        <v>0</v>
      </c>
      <c r="I259" s="178">
        <f>I260-I257</f>
        <v>0</v>
      </c>
      <c r="J259" s="178">
        <f>J260-J257</f>
        <v>0</v>
      </c>
      <c r="K259" s="36">
        <f t="shared" si="0"/>
        <v>0</v>
      </c>
      <c r="L259" s="98"/>
      <c r="N259" s="106" t="str">
        <f t="array" ref="N259">IFERROR(INDEX(errors_english_desc&amp;". / " &amp; errors_slovak_desc,SMALL(IF(errors_results=TRUE,ROW(errors_english_desc)-ROW($A$1)),ROWS($A$1:A14))),"")</f>
        <v/>
      </c>
    </row>
    <row r="260" spans="2:17" s="57" customFormat="1" ht="24" customHeight="1" x14ac:dyDescent="0.25">
      <c r="B260" s="30"/>
      <c r="C260" s="245" t="s">
        <v>775</v>
      </c>
      <c r="D260" s="246"/>
      <c r="E260" s="247"/>
      <c r="F260" s="179">
        <f>SUM(F252,F254,F256)</f>
        <v>0</v>
      </c>
      <c r="G260" s="179">
        <f>SUM(G252,G254,G256)</f>
        <v>0</v>
      </c>
      <c r="H260" s="179">
        <f>SUM(H252,H254,H256)</f>
        <v>0</v>
      </c>
      <c r="I260" s="179">
        <f>SUM(I252,I254,I256)</f>
        <v>0</v>
      </c>
      <c r="J260" s="179">
        <f>SUM(J252,J254,J256)</f>
        <v>0</v>
      </c>
      <c r="K260" s="36">
        <f t="shared" si="0"/>
        <v>0</v>
      </c>
      <c r="L260" s="98"/>
      <c r="N260" s="106"/>
    </row>
    <row r="261" spans="2:17" s="57" customFormat="1" ht="24" customHeight="1" x14ac:dyDescent="0.25">
      <c r="B261" s="19"/>
      <c r="C261" s="248" t="s">
        <v>776</v>
      </c>
      <c r="D261" s="249"/>
      <c r="E261" s="250"/>
      <c r="F261" s="178">
        <f>F262-F258-F257</f>
        <v>0</v>
      </c>
      <c r="G261" s="178">
        <f>G262-G258-G257</f>
        <v>0</v>
      </c>
      <c r="H261" s="178">
        <f>H262-H258-H257</f>
        <v>0</v>
      </c>
      <c r="I261" s="178">
        <f>I262-I258-I257</f>
        <v>0</v>
      </c>
      <c r="J261" s="178">
        <f>J262-J258-J257</f>
        <v>0</v>
      </c>
      <c r="K261" s="36">
        <f t="shared" si="0"/>
        <v>0</v>
      </c>
      <c r="L261" s="98"/>
      <c r="N261" s="106" t="str">
        <f t="array" ref="N261">IFERROR(INDEX(errors_english_desc&amp;". / " &amp; errors_slovak_desc,SMALL(IF(errors_results=TRUE,ROW(errors_english_desc)-ROW($A$1)),ROWS($A$1:A16))),"")</f>
        <v/>
      </c>
    </row>
    <row r="262" spans="2:17" s="57" customFormat="1" ht="24" customHeight="1" x14ac:dyDescent="0.25">
      <c r="B262" s="30"/>
      <c r="C262" s="248" t="s">
        <v>777</v>
      </c>
      <c r="D262" s="249"/>
      <c r="E262" s="250"/>
      <c r="F262" s="179">
        <f>SUM(F252,F253,F254,F256)</f>
        <v>0</v>
      </c>
      <c r="G262" s="179">
        <f>SUM(G252,G253,G254,G256)</f>
        <v>0</v>
      </c>
      <c r="H262" s="179">
        <f>SUM(H252,H253,H254,H256)</f>
        <v>0</v>
      </c>
      <c r="I262" s="179">
        <f>SUM(I252,I253,I254,I256)</f>
        <v>0</v>
      </c>
      <c r="J262" s="179">
        <f>SUM(J252,J253,J254,J256)</f>
        <v>0</v>
      </c>
      <c r="K262" s="36">
        <f t="shared" si="0"/>
        <v>0</v>
      </c>
      <c r="L262" s="98"/>
      <c r="N262" s="106"/>
    </row>
    <row r="263" spans="2:17" s="57" customFormat="1" ht="11.4" customHeight="1" x14ac:dyDescent="0.25">
      <c r="B263" s="30"/>
      <c r="C263" s="45"/>
      <c r="D263" s="45"/>
      <c r="E263" s="45"/>
      <c r="F263" s="150"/>
      <c r="G263" s="150"/>
      <c r="H263" s="150"/>
      <c r="I263" s="150"/>
      <c r="J263" s="150"/>
      <c r="K263" s="151"/>
      <c r="L263" s="99"/>
      <c r="N263" s="106"/>
    </row>
    <row r="264" spans="2:17" s="57" customFormat="1" ht="24" customHeight="1" x14ac:dyDescent="0.25">
      <c r="B264" s="30"/>
      <c r="C264" s="45"/>
      <c r="D264" s="44"/>
      <c r="E264" s="44"/>
      <c r="F264" s="44"/>
      <c r="G264" s="30"/>
      <c r="H264" s="44"/>
      <c r="I264" s="44"/>
      <c r="J264" s="46" t="s">
        <v>780</v>
      </c>
      <c r="K264" s="66" t="e">
        <f>ROUND(K259/K260,4)</f>
        <v>#DIV/0!</v>
      </c>
      <c r="L264" s="99"/>
      <c r="N264" s="106"/>
    </row>
    <row r="265" spans="2:17" s="57" customFormat="1" ht="24" customHeight="1" x14ac:dyDescent="0.25">
      <c r="B265" s="30"/>
      <c r="C265" s="45"/>
      <c r="D265" s="44"/>
      <c r="E265" s="44"/>
      <c r="F265" s="44"/>
      <c r="G265" s="30"/>
      <c r="H265" s="44"/>
      <c r="I265" s="44"/>
      <c r="J265" s="46" t="s">
        <v>781</v>
      </c>
      <c r="K265" s="66" t="e">
        <f>ROUND(K261/K262,4)</f>
        <v>#DIV/0!</v>
      </c>
      <c r="L265" s="99"/>
      <c r="N265" s="106"/>
    </row>
    <row r="266" spans="2:17" s="57" customFormat="1" ht="24" customHeight="1" x14ac:dyDescent="0.25">
      <c r="B266" s="30"/>
      <c r="C266" s="45"/>
      <c r="D266" s="44"/>
      <c r="E266" s="44"/>
      <c r="F266" s="44"/>
      <c r="G266" s="30"/>
      <c r="H266" s="44"/>
      <c r="I266" s="44"/>
      <c r="J266" s="46" t="s">
        <v>816</v>
      </c>
      <c r="K266" s="176" t="e">
        <f>(K262*100/K260)-100</f>
        <v>#DIV/0!</v>
      </c>
      <c r="L266" s="99"/>
      <c r="N266" s="106"/>
    </row>
    <row r="267" spans="2:17" s="57" customFormat="1" ht="12.6" customHeight="1" x14ac:dyDescent="0.25">
      <c r="B267" s="30"/>
      <c r="C267" s="45"/>
      <c r="D267" s="44"/>
      <c r="E267" s="44"/>
      <c r="F267" s="44"/>
      <c r="G267" s="30"/>
      <c r="H267" s="44"/>
      <c r="I267" s="44"/>
      <c r="J267" s="46"/>
      <c r="K267" s="152"/>
      <c r="L267" s="99"/>
      <c r="N267" s="106"/>
    </row>
    <row r="268" spans="2:17" s="79" customFormat="1" ht="30" customHeight="1" x14ac:dyDescent="0.25">
      <c r="B268" s="251" t="s">
        <v>807</v>
      </c>
      <c r="C268" s="252"/>
      <c r="D268" s="252"/>
      <c r="E268" s="252"/>
      <c r="F268" s="252"/>
      <c r="G268" s="252"/>
      <c r="H268" s="252"/>
      <c r="I268" s="252"/>
      <c r="J268" s="252"/>
      <c r="K268" s="252"/>
      <c r="L268" s="253"/>
    </row>
    <row r="269" spans="2:17" ht="30.75" customHeight="1" x14ac:dyDescent="0.25">
      <c r="B269" s="102">
        <v>1</v>
      </c>
      <c r="C269" s="232"/>
      <c r="D269" s="233"/>
      <c r="E269" s="233"/>
      <c r="F269" s="233"/>
      <c r="G269" s="233"/>
      <c r="H269" s="233"/>
      <c r="I269" s="233"/>
      <c r="J269" s="233"/>
      <c r="K269" s="233"/>
      <c r="L269" s="234"/>
    </row>
    <row r="270" spans="2:17" ht="30.75" customHeight="1" x14ac:dyDescent="0.25">
      <c r="B270" s="102">
        <v>2</v>
      </c>
      <c r="C270" s="232"/>
      <c r="D270" s="233"/>
      <c r="E270" s="233"/>
      <c r="F270" s="233"/>
      <c r="G270" s="233"/>
      <c r="H270" s="233"/>
      <c r="I270" s="233"/>
      <c r="J270" s="233"/>
      <c r="K270" s="233"/>
      <c r="L270" s="234"/>
    </row>
    <row r="271" spans="2:17" ht="30.75" customHeight="1" x14ac:dyDescent="0.25">
      <c r="B271" s="102">
        <v>3</v>
      </c>
      <c r="C271" s="232"/>
      <c r="D271" s="233"/>
      <c r="E271" s="233"/>
      <c r="F271" s="233"/>
      <c r="G271" s="233"/>
      <c r="H271" s="233"/>
      <c r="I271" s="233"/>
      <c r="J271" s="233"/>
      <c r="K271" s="233"/>
      <c r="L271" s="234"/>
    </row>
    <row r="272" spans="2:17" ht="30.75" customHeight="1" x14ac:dyDescent="0.25">
      <c r="B272" s="102">
        <v>4</v>
      </c>
      <c r="C272" s="235"/>
      <c r="D272" s="236"/>
      <c r="E272" s="236"/>
      <c r="F272" s="236"/>
      <c r="G272" s="236"/>
      <c r="H272" s="236"/>
      <c r="I272" s="236"/>
      <c r="J272" s="236"/>
      <c r="K272" s="236"/>
      <c r="L272" s="237"/>
    </row>
    <row r="273" spans="2:14" ht="30.75" customHeight="1" x14ac:dyDescent="0.25">
      <c r="B273" s="102">
        <v>5</v>
      </c>
      <c r="C273" s="235"/>
      <c r="D273" s="236"/>
      <c r="E273" s="236"/>
      <c r="F273" s="236"/>
      <c r="G273" s="236"/>
      <c r="H273" s="236"/>
      <c r="I273" s="236"/>
      <c r="J273" s="236"/>
      <c r="K273" s="236"/>
      <c r="L273" s="237"/>
    </row>
    <row r="274" spans="2:14" ht="30.75" customHeight="1" x14ac:dyDescent="0.25">
      <c r="B274" s="102">
        <v>6</v>
      </c>
      <c r="C274" s="235"/>
      <c r="D274" s="236"/>
      <c r="E274" s="236"/>
      <c r="F274" s="236"/>
      <c r="G274" s="236"/>
      <c r="H274" s="236"/>
      <c r="I274" s="236"/>
      <c r="J274" s="236"/>
      <c r="K274" s="236"/>
      <c r="L274" s="237"/>
    </row>
    <row r="275" spans="2:14" ht="30.75" customHeight="1" x14ac:dyDescent="0.25">
      <c r="B275" s="102">
        <v>7</v>
      </c>
      <c r="C275" s="235"/>
      <c r="D275" s="236"/>
      <c r="E275" s="236"/>
      <c r="F275" s="236"/>
      <c r="G275" s="236"/>
      <c r="H275" s="236"/>
      <c r="I275" s="236"/>
      <c r="J275" s="236"/>
      <c r="K275" s="236"/>
      <c r="L275" s="237"/>
    </row>
    <row r="276" spans="2:14" ht="30.75" customHeight="1" x14ac:dyDescent="0.25">
      <c r="B276" s="102">
        <v>8</v>
      </c>
      <c r="C276" s="235"/>
      <c r="D276" s="236"/>
      <c r="E276" s="236"/>
      <c r="F276" s="236"/>
      <c r="G276" s="236"/>
      <c r="H276" s="236"/>
      <c r="I276" s="236"/>
      <c r="J276" s="236"/>
      <c r="K276" s="236"/>
      <c r="L276" s="237"/>
    </row>
    <row r="277" spans="2:14" ht="30.75" customHeight="1" x14ac:dyDescent="0.25">
      <c r="B277" s="102">
        <v>9</v>
      </c>
      <c r="C277" s="235"/>
      <c r="D277" s="236"/>
      <c r="E277" s="236"/>
      <c r="F277" s="236"/>
      <c r="G277" s="236"/>
      <c r="H277" s="236"/>
      <c r="I277" s="236"/>
      <c r="J277" s="236"/>
      <c r="K277" s="236"/>
      <c r="L277" s="237"/>
    </row>
    <row r="278" spans="2:14" ht="30.75" customHeight="1" x14ac:dyDescent="0.25">
      <c r="B278" s="102">
        <v>10</v>
      </c>
      <c r="C278" s="235"/>
      <c r="D278" s="236"/>
      <c r="E278" s="236"/>
      <c r="F278" s="236"/>
      <c r="G278" s="236"/>
      <c r="H278" s="236"/>
      <c r="I278" s="236"/>
      <c r="J278" s="236"/>
      <c r="K278" s="236"/>
      <c r="L278" s="237"/>
    </row>
    <row r="279" spans="2:14" s="57" customFormat="1" ht="6.75" customHeight="1" x14ac:dyDescent="0.25">
      <c r="C279" s="97"/>
      <c r="D279" s="95"/>
      <c r="E279" s="95"/>
      <c r="F279" s="95"/>
      <c r="G279" s="95"/>
      <c r="H279" s="95"/>
      <c r="I279" s="95"/>
      <c r="J279" s="95"/>
      <c r="K279" s="95"/>
    </row>
    <row r="280" spans="2:14" s="79" customFormat="1" ht="6.75" customHeight="1" x14ac:dyDescent="0.25">
      <c r="B280" s="27"/>
      <c r="C280" s="27"/>
      <c r="D280" s="27"/>
      <c r="E280" s="27"/>
      <c r="F280" s="27"/>
      <c r="G280" s="27"/>
      <c r="H280" s="27"/>
      <c r="I280" s="27"/>
      <c r="J280" s="27"/>
      <c r="K280" s="27"/>
      <c r="L280" s="27"/>
    </row>
    <row r="281" spans="2:14" ht="30" customHeight="1" x14ac:dyDescent="0.25">
      <c r="B281" s="254" t="s">
        <v>784</v>
      </c>
      <c r="C281" s="255"/>
      <c r="D281" s="255"/>
      <c r="E281" s="255"/>
      <c r="F281" s="255"/>
      <c r="G281" s="255"/>
      <c r="H281" s="255"/>
      <c r="I281" s="255"/>
      <c r="J281" s="255"/>
      <c r="K281" s="255"/>
      <c r="L281" s="256"/>
    </row>
    <row r="282" spans="2:14" ht="12.75" customHeight="1" x14ac:dyDescent="0.25">
      <c r="B282" s="70"/>
      <c r="C282" s="108"/>
      <c r="D282" s="108"/>
      <c r="E282" s="108"/>
      <c r="F282" s="108"/>
      <c r="G282" s="108"/>
      <c r="H282" s="108"/>
      <c r="I282" s="108"/>
      <c r="J282" s="108"/>
      <c r="K282" s="108"/>
      <c r="L282" s="109"/>
      <c r="N282" s="18"/>
    </row>
    <row r="283" spans="2:14" ht="312" customHeight="1" x14ac:dyDescent="0.25">
      <c r="B283" s="238" t="s">
        <v>789</v>
      </c>
      <c r="C283" s="239"/>
      <c r="D283" s="239"/>
      <c r="E283" s="239"/>
      <c r="F283" s="239"/>
      <c r="G283" s="239"/>
      <c r="H283" s="239"/>
      <c r="I283" s="239"/>
      <c r="J283" s="239"/>
      <c r="K283" s="239"/>
      <c r="L283" s="240"/>
      <c r="N283" s="18"/>
    </row>
    <row r="284" spans="2:14" ht="12.75" customHeight="1" x14ac:dyDescent="0.25">
      <c r="B284" s="70"/>
      <c r="C284" s="110"/>
      <c r="D284" s="110"/>
      <c r="E284" s="110"/>
      <c r="F284" s="110"/>
      <c r="G284" s="110"/>
      <c r="H284" s="110"/>
      <c r="I284" s="110"/>
      <c r="J284" s="110"/>
      <c r="K284" s="110"/>
      <c r="L284" s="111"/>
      <c r="N284" s="18"/>
    </row>
    <row r="285" spans="2:14" s="104" customFormat="1" ht="18.75" customHeight="1" x14ac:dyDescent="0.25">
      <c r="B285" s="112"/>
      <c r="C285" s="20"/>
      <c r="D285" s="228" t="s">
        <v>505</v>
      </c>
      <c r="E285" s="228"/>
      <c r="F285" s="228"/>
      <c r="G285" s="228"/>
      <c r="H285" s="228" t="s">
        <v>506</v>
      </c>
      <c r="I285" s="228"/>
      <c r="J285" s="228"/>
      <c r="K285" s="228"/>
      <c r="L285" s="113"/>
    </row>
    <row r="286" spans="2:14" s="57" customFormat="1" ht="21.9" customHeight="1" x14ac:dyDescent="0.25">
      <c r="B286" s="114"/>
      <c r="C286" s="21" t="s">
        <v>33</v>
      </c>
      <c r="D286" s="222"/>
      <c r="E286" s="223"/>
      <c r="F286" s="223"/>
      <c r="G286" s="224"/>
      <c r="H286" s="225"/>
      <c r="I286" s="226"/>
      <c r="J286" s="226"/>
      <c r="K286" s="227"/>
      <c r="L286" s="115"/>
    </row>
    <row r="287" spans="2:14" s="57" customFormat="1" ht="12.75" customHeight="1" x14ac:dyDescent="0.25">
      <c r="B287" s="114"/>
      <c r="C287" s="22"/>
      <c r="D287" s="99"/>
      <c r="E287" s="99"/>
      <c r="F287" s="99"/>
      <c r="G287" s="99"/>
      <c r="H287" s="99"/>
      <c r="I287" s="99"/>
      <c r="J287" s="99"/>
      <c r="K287" s="99"/>
      <c r="L287" s="115"/>
    </row>
    <row r="288" spans="2:14" s="57" customFormat="1" ht="60" customHeight="1" x14ac:dyDescent="0.25">
      <c r="B288" s="114"/>
      <c r="C288" s="23" t="s">
        <v>507</v>
      </c>
      <c r="D288" s="229"/>
      <c r="E288" s="230"/>
      <c r="F288" s="230"/>
      <c r="G288" s="231"/>
      <c r="H288" s="229"/>
      <c r="I288" s="230"/>
      <c r="J288" s="230"/>
      <c r="K288" s="231"/>
      <c r="L288" s="115"/>
    </row>
    <row r="289" spans="2:12" s="57" customFormat="1" ht="12.75" customHeight="1" x14ac:dyDescent="0.25">
      <c r="B289" s="114"/>
      <c r="C289" s="22"/>
      <c r="D289" s="99"/>
      <c r="E289" s="99"/>
      <c r="F289" s="99"/>
      <c r="G289" s="99"/>
      <c r="H289" s="99"/>
      <c r="I289" s="99"/>
      <c r="J289" s="99"/>
      <c r="K289" s="99"/>
      <c r="L289" s="115"/>
    </row>
    <row r="290" spans="2:12" s="57" customFormat="1" ht="21.9" customHeight="1" x14ac:dyDescent="0.25">
      <c r="B290" s="114"/>
      <c r="C290" s="21" t="s">
        <v>152</v>
      </c>
      <c r="D290" s="222"/>
      <c r="E290" s="223"/>
      <c r="F290" s="223"/>
      <c r="G290" s="224"/>
      <c r="H290" s="225"/>
      <c r="I290" s="226"/>
      <c r="J290" s="226"/>
      <c r="K290" s="227"/>
      <c r="L290" s="115"/>
    </row>
    <row r="291" spans="2:12" s="57" customFormat="1" ht="12.75" customHeight="1" x14ac:dyDescent="0.25">
      <c r="B291" s="114"/>
      <c r="C291" s="22"/>
      <c r="D291" s="99"/>
      <c r="E291" s="99"/>
      <c r="F291" s="99"/>
      <c r="G291" s="99"/>
      <c r="H291" s="99"/>
      <c r="I291" s="99"/>
      <c r="J291" s="99"/>
      <c r="K291" s="99"/>
      <c r="L291" s="115"/>
    </row>
    <row r="292" spans="2:12" s="104" customFormat="1" ht="15" customHeight="1" x14ac:dyDescent="0.25">
      <c r="B292" s="112"/>
      <c r="C292" s="20"/>
      <c r="D292" s="24" t="s">
        <v>154</v>
      </c>
      <c r="E292" s="24" t="s">
        <v>155</v>
      </c>
      <c r="F292" s="24" t="s">
        <v>25</v>
      </c>
      <c r="G292" s="103"/>
      <c r="H292" s="24" t="s">
        <v>154</v>
      </c>
      <c r="I292" s="24" t="s">
        <v>155</v>
      </c>
      <c r="J292" s="24" t="s">
        <v>25</v>
      </c>
      <c r="K292" s="103"/>
      <c r="L292" s="113"/>
    </row>
    <row r="293" spans="2:12" s="57" customFormat="1" ht="15" customHeight="1" x14ac:dyDescent="0.25">
      <c r="B293" s="114"/>
      <c r="C293" s="21" t="s">
        <v>153</v>
      </c>
      <c r="D293" s="131"/>
      <c r="E293" s="132"/>
      <c r="F293" s="131"/>
      <c r="G293" s="99"/>
      <c r="H293" s="159"/>
      <c r="I293" s="160"/>
      <c r="J293" s="159"/>
      <c r="K293" s="99"/>
      <c r="L293" s="115"/>
    </row>
    <row r="294" spans="2:12" s="57" customFormat="1" ht="15" customHeight="1" x14ac:dyDescent="0.25">
      <c r="B294" s="114"/>
      <c r="C294" s="25"/>
      <c r="D294" s="116"/>
      <c r="E294" s="99"/>
      <c r="F294" s="99"/>
      <c r="G294" s="99"/>
      <c r="H294" s="116"/>
      <c r="I294" s="99"/>
      <c r="J294" s="99"/>
      <c r="K294" s="99"/>
      <c r="L294" s="115"/>
    </row>
    <row r="295" spans="2:12" s="57" customFormat="1" ht="12.75" customHeight="1" x14ac:dyDescent="0.25">
      <c r="B295" s="117"/>
      <c r="C295" s="26"/>
      <c r="D295" s="118"/>
      <c r="E295" s="118"/>
      <c r="F295" s="118"/>
      <c r="G295" s="118"/>
      <c r="H295" s="118"/>
      <c r="I295" s="118"/>
      <c r="J295" s="118"/>
      <c r="K295" s="118"/>
      <c r="L295" s="119"/>
    </row>
  </sheetData>
  <sheetProtection algorithmName="SHA-512" hashValue="GjBM6mZwVq27JxiuzmA5W7w5dqFq0wcos5AZ44XLTczrUfupE7vf68GWpKK/jtqO8VmjGNrEwmxgZ5rnlMCPhg==" saltValue="ncacvbP8Ckc5iabmaoYDaA==" spinCount="100000" sheet="1" selectLockedCells="1"/>
  <dataConsolidate/>
  <mergeCells count="160">
    <mergeCell ref="C269:L269"/>
    <mergeCell ref="C262:E262"/>
    <mergeCell ref="C260:E260"/>
    <mergeCell ref="B268:L268"/>
    <mergeCell ref="C261:E261"/>
    <mergeCell ref="B281:L281"/>
    <mergeCell ref="B61:L61"/>
    <mergeCell ref="B28:L28"/>
    <mergeCell ref="B9:L9"/>
    <mergeCell ref="H46:K46"/>
    <mergeCell ref="D51:H51"/>
    <mergeCell ref="E54:G54"/>
    <mergeCell ref="D49:H49"/>
    <mergeCell ref="B37:C39"/>
    <mergeCell ref="D36:K36"/>
    <mergeCell ref="D40:E40"/>
    <mergeCell ref="C251:E251"/>
    <mergeCell ref="C254:E254"/>
    <mergeCell ref="C257:E257"/>
    <mergeCell ref="B174:L174"/>
    <mergeCell ref="C175:K175"/>
    <mergeCell ref="C176:K176"/>
    <mergeCell ref="C177:K177"/>
    <mergeCell ref="C178:K178"/>
    <mergeCell ref="B249:L249"/>
    <mergeCell ref="C258:E258"/>
    <mergeCell ref="C252:E252"/>
    <mergeCell ref="C67:K67"/>
    <mergeCell ref="C68:K68"/>
    <mergeCell ref="C259:E259"/>
    <mergeCell ref="C256:E256"/>
    <mergeCell ref="C253:E253"/>
    <mergeCell ref="C255:E255"/>
    <mergeCell ref="C179:K179"/>
    <mergeCell ref="C113:K113"/>
    <mergeCell ref="C95:K95"/>
    <mergeCell ref="C85:K85"/>
    <mergeCell ref="C87:K87"/>
    <mergeCell ref="C89:K89"/>
    <mergeCell ref="C91:K91"/>
    <mergeCell ref="C93:K93"/>
    <mergeCell ref="C96:K97"/>
    <mergeCell ref="C98:K98"/>
    <mergeCell ref="B137:L137"/>
    <mergeCell ref="C141:K141"/>
    <mergeCell ref="C142:K142"/>
    <mergeCell ref="C143:K143"/>
    <mergeCell ref="C150:K150"/>
    <mergeCell ref="D290:G290"/>
    <mergeCell ref="H290:K290"/>
    <mergeCell ref="H285:K285"/>
    <mergeCell ref="D286:G286"/>
    <mergeCell ref="H286:K286"/>
    <mergeCell ref="D288:G288"/>
    <mergeCell ref="H288:K288"/>
    <mergeCell ref="D285:G285"/>
    <mergeCell ref="C270:L270"/>
    <mergeCell ref="C271:L271"/>
    <mergeCell ref="C278:L278"/>
    <mergeCell ref="B283:L283"/>
    <mergeCell ref="C272:L272"/>
    <mergeCell ref="C273:L273"/>
    <mergeCell ref="C274:L274"/>
    <mergeCell ref="C275:L275"/>
    <mergeCell ref="C276:L276"/>
    <mergeCell ref="C277:L277"/>
    <mergeCell ref="C64:K64"/>
    <mergeCell ref="C65:K65"/>
    <mergeCell ref="C66:K66"/>
    <mergeCell ref="B1:L1"/>
    <mergeCell ref="E47:G47"/>
    <mergeCell ref="H47:K47"/>
    <mergeCell ref="D42:K42"/>
    <mergeCell ref="E46:G46"/>
    <mergeCell ref="D30:K31"/>
    <mergeCell ref="D15:K15"/>
    <mergeCell ref="B11:L11"/>
    <mergeCell ref="D19:K19"/>
    <mergeCell ref="D24:K24"/>
    <mergeCell ref="B30:C31"/>
    <mergeCell ref="B63:L63"/>
    <mergeCell ref="C126:K126"/>
    <mergeCell ref="C128:K128"/>
    <mergeCell ref="C130:K130"/>
    <mergeCell ref="C132:K132"/>
    <mergeCell ref="C180:K180"/>
    <mergeCell ref="C184:K184"/>
    <mergeCell ref="C187:K187"/>
    <mergeCell ref="C191:D191"/>
    <mergeCell ref="H191:J191"/>
    <mergeCell ref="C133:K134"/>
    <mergeCell ref="C135:K135"/>
    <mergeCell ref="C193:D193"/>
    <mergeCell ref="C140:K140"/>
    <mergeCell ref="C147:K147"/>
    <mergeCell ref="C138:K138"/>
    <mergeCell ref="C139:K139"/>
    <mergeCell ref="C167:K167"/>
    <mergeCell ref="C154:D154"/>
    <mergeCell ref="H154:J154"/>
    <mergeCell ref="C156:D156"/>
    <mergeCell ref="H156:J156"/>
    <mergeCell ref="C159:K159"/>
    <mergeCell ref="C161:K161"/>
    <mergeCell ref="C163:K163"/>
    <mergeCell ref="C165:K165"/>
    <mergeCell ref="C169:K169"/>
    <mergeCell ref="C170:K171"/>
    <mergeCell ref="C172:K172"/>
    <mergeCell ref="H193:J193"/>
    <mergeCell ref="C69:K69"/>
    <mergeCell ref="C73:K73"/>
    <mergeCell ref="C76:K76"/>
    <mergeCell ref="C80:D80"/>
    <mergeCell ref="H80:J80"/>
    <mergeCell ref="C82:D82"/>
    <mergeCell ref="H82:J82"/>
    <mergeCell ref="C117:D117"/>
    <mergeCell ref="H117:J117"/>
    <mergeCell ref="C122:K122"/>
    <mergeCell ref="C124:K124"/>
    <mergeCell ref="C119:D119"/>
    <mergeCell ref="H119:J119"/>
    <mergeCell ref="C104:K104"/>
    <mergeCell ref="C101:K101"/>
    <mergeCell ref="C102:K102"/>
    <mergeCell ref="C103:K103"/>
    <mergeCell ref="B100:L100"/>
    <mergeCell ref="C105:K105"/>
    <mergeCell ref="C106:K106"/>
    <mergeCell ref="C110:K110"/>
    <mergeCell ref="C196:K196"/>
    <mergeCell ref="C198:K198"/>
    <mergeCell ref="C200:K200"/>
    <mergeCell ref="C202:K202"/>
    <mergeCell ref="C204:K204"/>
    <mergeCell ref="C206:K206"/>
    <mergeCell ref="C207:K208"/>
    <mergeCell ref="C209:K209"/>
    <mergeCell ref="B211:L211"/>
    <mergeCell ref="C212:K212"/>
    <mergeCell ref="C213:K213"/>
    <mergeCell ref="C214:K214"/>
    <mergeCell ref="C215:K215"/>
    <mergeCell ref="C216:K216"/>
    <mergeCell ref="C217:K217"/>
    <mergeCell ref="C221:K221"/>
    <mergeCell ref="C224:K224"/>
    <mergeCell ref="C243:K243"/>
    <mergeCell ref="C244:K245"/>
    <mergeCell ref="C246:K246"/>
    <mergeCell ref="C228:D228"/>
    <mergeCell ref="H228:J228"/>
    <mergeCell ref="C230:D230"/>
    <mergeCell ref="H230:J230"/>
    <mergeCell ref="C233:K233"/>
    <mergeCell ref="C235:K235"/>
    <mergeCell ref="C237:K237"/>
    <mergeCell ref="C239:K239"/>
    <mergeCell ref="C241:K241"/>
  </mergeCells>
  <phoneticPr fontId="3" type="noConversion"/>
  <conditionalFormatting sqref="L24">
    <cfRule type="cellIs" dxfId="109" priority="319" stopIfTrue="1" operator="equal">
      <formula>0</formula>
    </cfRule>
  </conditionalFormatting>
  <conditionalFormatting sqref="L15 L19">
    <cfRule type="expression" dxfId="108" priority="330" stopIfTrue="1">
      <formula>ISERROR(L15)</formula>
    </cfRule>
  </conditionalFormatting>
  <conditionalFormatting sqref="D15:K15">
    <cfRule type="cellIs" dxfId="107" priority="268" operator="equal">
      <formula>""</formula>
    </cfRule>
  </conditionalFormatting>
  <conditionalFormatting sqref="D19:K19">
    <cfRule type="cellIs" dxfId="106" priority="267" operator="equal">
      <formula>""</formula>
    </cfRule>
  </conditionalFormatting>
  <conditionalFormatting sqref="D24:K24">
    <cfRule type="cellIs" dxfId="105" priority="266" operator="equal">
      <formula>""</formula>
    </cfRule>
  </conditionalFormatting>
  <conditionalFormatting sqref="D30:K31">
    <cfRule type="cellIs" dxfId="104" priority="261" operator="equal">
      <formula>""</formula>
    </cfRule>
  </conditionalFormatting>
  <conditionalFormatting sqref="E6">
    <cfRule type="cellIs" dxfId="103" priority="194" operator="equal">
      <formula>""</formula>
    </cfRule>
  </conditionalFormatting>
  <conditionalFormatting sqref="N24">
    <cfRule type="expression" dxfId="102" priority="428">
      <formula>COUNTIF($D$24,$D$24:$K$25)&gt;1</formula>
    </cfRule>
  </conditionalFormatting>
  <conditionalFormatting sqref="B11:L11">
    <cfRule type="cellIs" dxfId="101" priority="186" operator="equal">
      <formula>""</formula>
    </cfRule>
  </conditionalFormatting>
  <conditionalFormatting sqref="E4">
    <cfRule type="cellIs" dxfId="100" priority="185" operator="equal">
      <formula>""</formula>
    </cfRule>
  </conditionalFormatting>
  <conditionalFormatting sqref="J6">
    <cfRule type="cellIs" dxfId="99" priority="184" operator="equal">
      <formula>""</formula>
    </cfRule>
  </conditionalFormatting>
  <conditionalFormatting sqref="D36:K36">
    <cfRule type="cellIs" dxfId="98" priority="183" operator="equal">
      <formula>""</formula>
    </cfRule>
  </conditionalFormatting>
  <conditionalFormatting sqref="D38">
    <cfRule type="cellIs" dxfId="97" priority="182" operator="equal">
      <formula>""</formula>
    </cfRule>
  </conditionalFormatting>
  <conditionalFormatting sqref="D40:E40 D42:K42 D47:K47 D49:H49 D51:H51 D54:G54">
    <cfRule type="cellIs" dxfId="96" priority="181" operator="equal">
      <formula>""</formula>
    </cfRule>
  </conditionalFormatting>
  <conditionalFormatting sqref="F252:J257">
    <cfRule type="cellIs" dxfId="95" priority="169" operator="equal">
      <formula>""</formula>
    </cfRule>
  </conditionalFormatting>
  <conditionalFormatting sqref="K259 K261">
    <cfRule type="cellIs" dxfId="94" priority="429" operator="notBetween">
      <formula>#REF!</formula>
      <formula>#REF!</formula>
    </cfRule>
  </conditionalFormatting>
  <conditionalFormatting sqref="K256">
    <cfRule type="cellIs" dxfId="93" priority="430" operator="greaterThan">
      <formula>#REF!</formula>
    </cfRule>
  </conditionalFormatting>
  <conditionalFormatting sqref="F258:J258">
    <cfRule type="cellIs" dxfId="92" priority="168" operator="equal">
      <formula>""</formula>
    </cfRule>
  </conditionalFormatting>
  <conditionalFormatting sqref="D286:G286 D290:G290 D293:F293">
    <cfRule type="cellIs" dxfId="91" priority="167" operator="equal">
      <formula>""</formula>
    </cfRule>
  </conditionalFormatting>
  <conditionalFormatting sqref="K265">
    <cfRule type="cellIs" dxfId="90" priority="165" operator="notEqual">
      <formula>K264</formula>
    </cfRule>
  </conditionalFormatting>
  <conditionalFormatting sqref="K266">
    <cfRule type="cellIs" dxfId="89" priority="164" operator="greaterThan">
      <formula>50</formula>
    </cfRule>
  </conditionalFormatting>
  <conditionalFormatting sqref="C102:K102 C104:K104 C108 C110:K110">
    <cfRule type="cellIs" dxfId="88" priority="44" operator="equal">
      <formula>""</formula>
    </cfRule>
  </conditionalFormatting>
  <conditionalFormatting sqref="K115">
    <cfRule type="cellIs" dxfId="87" priority="42" operator="equal">
      <formula>""</formula>
    </cfRule>
  </conditionalFormatting>
  <conditionalFormatting sqref="C65:K65 C67:K67 C71 C73:K73">
    <cfRule type="cellIs" dxfId="86" priority="118" operator="equal">
      <formula>""</formula>
    </cfRule>
  </conditionalFormatting>
  <conditionalFormatting sqref="K119">
    <cfRule type="cellIs" dxfId="85" priority="40" operator="equal">
      <formula>""</formula>
    </cfRule>
  </conditionalFormatting>
  <conditionalFormatting sqref="K78">
    <cfRule type="cellIs" dxfId="84" priority="116" operator="equal">
      <formula>""</formula>
    </cfRule>
  </conditionalFormatting>
  <conditionalFormatting sqref="K82">
    <cfRule type="cellIs" dxfId="83" priority="114" operator="equal">
      <formula>""</formula>
    </cfRule>
  </conditionalFormatting>
  <conditionalFormatting sqref="C85:K85 C89:K89 C91:K91">
    <cfRule type="cellIs" dxfId="82" priority="113" operator="equal">
      <formula>""</formula>
    </cfRule>
  </conditionalFormatting>
  <conditionalFormatting sqref="C95:K95">
    <cfRule type="cellIs" dxfId="81" priority="90" operator="equal">
      <formula>""</formula>
    </cfRule>
  </conditionalFormatting>
  <conditionalFormatting sqref="C87:K87">
    <cfRule type="cellIs" dxfId="80" priority="111" operator="equal">
      <formula>""</formula>
    </cfRule>
  </conditionalFormatting>
  <conditionalFormatting sqref="K117">
    <cfRule type="cellIs" dxfId="79" priority="41" operator="equal">
      <formula>""</formula>
    </cfRule>
  </conditionalFormatting>
  <conditionalFormatting sqref="K80">
    <cfRule type="cellIs" dxfId="78" priority="115" operator="equal">
      <formula>""</formula>
    </cfRule>
  </conditionalFormatting>
  <conditionalFormatting sqref="C122:K122 C126:K126 C128:K128">
    <cfRule type="cellIs" dxfId="77" priority="39" operator="equal">
      <formula>""</formula>
    </cfRule>
  </conditionalFormatting>
  <conditionalFormatting sqref="C93:K93">
    <cfRule type="cellIs" dxfId="76" priority="91" operator="equal">
      <formula>""</formula>
    </cfRule>
  </conditionalFormatting>
  <conditionalFormatting sqref="C98:K98">
    <cfRule type="cellIs" dxfId="75" priority="89" operator="equal">
      <formula>""</formula>
    </cfRule>
  </conditionalFormatting>
  <conditionalFormatting sqref="C124:K124">
    <cfRule type="cellIs" dxfId="74" priority="38" operator="equal">
      <formula>""</formula>
    </cfRule>
  </conditionalFormatting>
  <conditionalFormatting sqref="C130:K130">
    <cfRule type="cellIs" dxfId="73" priority="36" operator="equal">
      <formula>""</formula>
    </cfRule>
  </conditionalFormatting>
  <conditionalFormatting sqref="C132:K132">
    <cfRule type="cellIs" dxfId="72" priority="35" operator="equal">
      <formula>""</formula>
    </cfRule>
  </conditionalFormatting>
  <conditionalFormatting sqref="C135:K135">
    <cfRule type="cellIs" dxfId="71" priority="34" operator="equal">
      <formula>""</formula>
    </cfRule>
  </conditionalFormatting>
  <conditionalFormatting sqref="C76:K76">
    <cfRule type="cellIs" dxfId="70" priority="110" operator="equal">
      <formula>""</formula>
    </cfRule>
    <cfRule type="cellIs" dxfId="69" priority="117" operator="equal">
      <formula>""</formula>
    </cfRule>
  </conditionalFormatting>
  <conditionalFormatting sqref="K152">
    <cfRule type="cellIs" dxfId="68" priority="31" operator="equal">
      <formula>""</formula>
    </cfRule>
  </conditionalFormatting>
  <conditionalFormatting sqref="K156">
    <cfRule type="cellIs" dxfId="67" priority="29" operator="equal">
      <formula>""</formula>
    </cfRule>
  </conditionalFormatting>
  <conditionalFormatting sqref="K154">
    <cfRule type="cellIs" dxfId="66" priority="30" operator="equal">
      <formula>""</formula>
    </cfRule>
  </conditionalFormatting>
  <conditionalFormatting sqref="C159:K159 C163:K163 C165:K165">
    <cfRule type="cellIs" dxfId="65" priority="28" operator="equal">
      <formula>""</formula>
    </cfRule>
  </conditionalFormatting>
  <conditionalFormatting sqref="C161:K161">
    <cfRule type="cellIs" dxfId="64" priority="27" operator="equal">
      <formula>""</formula>
    </cfRule>
  </conditionalFormatting>
  <conditionalFormatting sqref="C113:K113">
    <cfRule type="cellIs" dxfId="63" priority="37" operator="equal">
      <formula>""</formula>
    </cfRule>
    <cfRule type="cellIs" dxfId="62" priority="43" operator="equal">
      <formula>""</formula>
    </cfRule>
  </conditionalFormatting>
  <conditionalFormatting sqref="C139:K139 C141:K141 C145 C147:K147">
    <cfRule type="cellIs" dxfId="61" priority="33" operator="equal">
      <formula>""</formula>
    </cfRule>
  </conditionalFormatting>
  <conditionalFormatting sqref="C167:K167">
    <cfRule type="cellIs" dxfId="60" priority="25" operator="equal">
      <formula>""</formula>
    </cfRule>
  </conditionalFormatting>
  <conditionalFormatting sqref="C169:K169">
    <cfRule type="cellIs" dxfId="59" priority="24" operator="equal">
      <formula>""</formula>
    </cfRule>
  </conditionalFormatting>
  <conditionalFormatting sqref="C150:K150">
    <cfRule type="cellIs" dxfId="58" priority="26" operator="equal">
      <formula>""</formula>
    </cfRule>
    <cfRule type="cellIs" dxfId="57" priority="32" operator="equal">
      <formula>""</formula>
    </cfRule>
  </conditionalFormatting>
  <conditionalFormatting sqref="C172:K172">
    <cfRule type="cellIs" dxfId="56" priority="23" operator="equal">
      <formula>""</formula>
    </cfRule>
  </conditionalFormatting>
  <conditionalFormatting sqref="C176:K176 C178:K178 C182 C184:K184">
    <cfRule type="cellIs" dxfId="55" priority="22" operator="equal">
      <formula>""</formula>
    </cfRule>
  </conditionalFormatting>
  <conditionalFormatting sqref="K189">
    <cfRule type="cellIs" dxfId="54" priority="20" operator="equal">
      <formula>""</formula>
    </cfRule>
  </conditionalFormatting>
  <conditionalFormatting sqref="K193">
    <cfRule type="cellIs" dxfId="53" priority="18" operator="equal">
      <formula>""</formula>
    </cfRule>
  </conditionalFormatting>
  <conditionalFormatting sqref="C196:K196 C200:K200 C202:K202">
    <cfRule type="cellIs" dxfId="52" priority="17" operator="equal">
      <formula>""</formula>
    </cfRule>
  </conditionalFormatting>
  <conditionalFormatting sqref="C206:K206">
    <cfRule type="cellIs" dxfId="51" priority="13" operator="equal">
      <formula>""</formula>
    </cfRule>
  </conditionalFormatting>
  <conditionalFormatting sqref="C198:K198">
    <cfRule type="cellIs" dxfId="50" priority="16" operator="equal">
      <formula>""</formula>
    </cfRule>
  </conditionalFormatting>
  <conditionalFormatting sqref="K191">
    <cfRule type="cellIs" dxfId="49" priority="19" operator="equal">
      <formula>""</formula>
    </cfRule>
  </conditionalFormatting>
  <conditionalFormatting sqref="C204:K204">
    <cfRule type="cellIs" dxfId="48" priority="14" operator="equal">
      <formula>""</formula>
    </cfRule>
  </conditionalFormatting>
  <conditionalFormatting sqref="C209:K209">
    <cfRule type="cellIs" dxfId="47" priority="12" operator="equal">
      <formula>""</formula>
    </cfRule>
  </conditionalFormatting>
  <conditionalFormatting sqref="C187:K187">
    <cfRule type="cellIs" dxfId="46" priority="15" operator="equal">
      <formula>""</formula>
    </cfRule>
    <cfRule type="cellIs" dxfId="45" priority="21" operator="equal">
      <formula>""</formula>
    </cfRule>
  </conditionalFormatting>
  <conditionalFormatting sqref="C213:K213 C215:K215 C219 C221:K221">
    <cfRule type="cellIs" dxfId="44" priority="11" operator="equal">
      <formula>""</formula>
    </cfRule>
  </conditionalFormatting>
  <conditionalFormatting sqref="K226">
    <cfRule type="cellIs" dxfId="43" priority="9" operator="equal">
      <formula>""</formula>
    </cfRule>
  </conditionalFormatting>
  <conditionalFormatting sqref="K230">
    <cfRule type="cellIs" dxfId="42" priority="7" operator="equal">
      <formula>""</formula>
    </cfRule>
  </conditionalFormatting>
  <conditionalFormatting sqref="C233:K233 C237:K237 C239:K239">
    <cfRule type="cellIs" dxfId="41" priority="6" operator="equal">
      <formula>""</formula>
    </cfRule>
  </conditionalFormatting>
  <conditionalFormatting sqref="C243:K243">
    <cfRule type="cellIs" dxfId="40" priority="2" operator="equal">
      <formula>""</formula>
    </cfRule>
  </conditionalFormatting>
  <conditionalFormatting sqref="C235:K235">
    <cfRule type="cellIs" dxfId="39" priority="5" operator="equal">
      <formula>""</formula>
    </cfRule>
  </conditionalFormatting>
  <conditionalFormatting sqref="K228">
    <cfRule type="cellIs" dxfId="38" priority="8" operator="equal">
      <formula>""</formula>
    </cfRule>
  </conditionalFormatting>
  <conditionalFormatting sqref="C241:K241">
    <cfRule type="cellIs" dxfId="37" priority="3" operator="equal">
      <formula>""</formula>
    </cfRule>
  </conditionalFormatting>
  <conditionalFormatting sqref="C246:K246">
    <cfRule type="cellIs" dxfId="36" priority="1" operator="equal">
      <formula>""</formula>
    </cfRule>
  </conditionalFormatting>
  <conditionalFormatting sqref="C224:K224">
    <cfRule type="cellIs" dxfId="35" priority="4" operator="equal">
      <formula>""</formula>
    </cfRule>
    <cfRule type="cellIs" dxfId="34" priority="10" operator="equal">
      <formula>""</formula>
    </cfRule>
  </conditionalFormatting>
  <dataValidations count="14">
    <dataValidation type="textLength" allowBlank="1" showInputMessage="1" showErrorMessage="1" sqref="C279 D92 D70:D71 C72 D86 D83:D84 D88 D90 D94 D131 D99 D129 D107:D108 C109 D123 D120:D121 D125 D127 D136 D164 D168 D166 D144:D145 C146 D160 D157:D158 D162 D173 D199 D201 D205 D203 D181:D182 C183 D197 D194:D195 D210 D236 D238 D242 D240 D218:D219 C220 D234 D231:D232 D247">
      <formula1>0</formula1>
      <formula2>1024</formula2>
    </dataValidation>
    <dataValidation allowBlank="1" showInputMessage="1" showErrorMessage="1" error="Please enter a valid international country code" sqref="D54"/>
    <dataValidation type="list" allowBlank="1" showInputMessage="1" showErrorMessage="1" sqref="D50">
      <formula1>#REF!</formula1>
    </dataValidation>
    <dataValidation allowBlank="1" showInputMessage="1" showErrorMessage="1" errorTitle="Nesprávne zadanie" error="Vložte celé číslo" sqref="D38:E38"/>
    <dataValidation type="textLength" operator="equal" allowBlank="1" showInputMessage="1" showErrorMessage="1" errorTitle="Nesprávne zadané PSČ" error="Zadajte PSČ s piatimi číslicami, bez medzier (napr. 81370)_x000a_" sqref="D40:E40">
      <formula1>5</formula1>
    </dataValidation>
    <dataValidation type="list" allowBlank="1" showInputMessage="1" showErrorMessage="1" sqref="E4">
      <formula1>"1,2,3,4,5,6,7,8,9,10"</formula1>
    </dataValidation>
    <dataValidation type="list" allowBlank="1" showInputMessage="1" showErrorMessage="1" sqref="D47">
      <formula1>"Ms,Mr"</formula1>
    </dataValidation>
    <dataValidation type="list" showInputMessage="1" showErrorMessage="1" sqref="J293">
      <formula1>"2019,2020,2021,2022,2023"</formula1>
    </dataValidation>
    <dataValidation type="list" showInputMessage="1" showErrorMessage="1" errorTitle="Nesprávne zadanie" error="Zadajte číslo od 1 do 12_x000a_" sqref="E293 I293">
      <formula1>"1,2,3,4,5,6,7,8,9,10,11,12"</formula1>
    </dataValidation>
    <dataValidation type="list" showInputMessage="1" showErrorMessage="1" errorTitle="Nesprávne zadanie" error="Zadajte hodnotu od 1 do 31" sqref="H293 D293">
      <formula1>"1,2,3,4,5,6,7,8,9,10,11,12,13,14,15,16,17,18,19,20,21,22,23,24,25,26,27,28,29,30,31"</formula1>
    </dataValidation>
    <dataValidation type="list" showInputMessage="1" showErrorMessage="1" sqref="D15:K15">
      <formula1>IF(programme_outcome="",Programmes,INDIRECT("fake_range"))</formula1>
    </dataValidation>
    <dataValidation type="whole" allowBlank="1" showInputMessage="1" showErrorMessage="1" errorTitle="Invalid Entry/Nesprávne zadanie" error="Only integers allowed._x000a_Povolené sú len celé čísla." sqref="F256:J258">
      <formula1>0</formula1>
      <formula2>10000000</formula2>
    </dataValidation>
    <dataValidation type="list" showInputMessage="1" showErrorMessage="1" sqref="D24:K24">
      <formula1>CLT_OTC1</formula1>
    </dataValidation>
    <dataValidation type="list" showInputMessage="1" showErrorMessage="1" sqref="F293">
      <formula1>"2023,2024"</formula1>
    </dataValidation>
  </dataValidations>
  <printOptions horizontalCentered="1"/>
  <pageMargins left="0.74803149606299213" right="0.74803149606299213" top="1.5748031496062993" bottom="0.98425196850393704" header="0.51181102362204722" footer="0.51181102362204722"/>
  <pageSetup paperSize="9" scale="53" fitToHeight="0" orientation="portrait" r:id="rId1"/>
  <headerFooter scaleWithDoc="0" alignWithMargins="0">
    <oddHeader xml:space="preserve">&amp;L&amp;G
&amp;R&amp;G
</oddHeader>
    <oddFooter>&amp;CPage &amp;P/&amp;N&amp;R&amp;F</oddFooter>
  </headerFooter>
  <rowBreaks count="4" manualBreakCount="4">
    <brk id="60" min="1" max="11" man="1"/>
    <brk id="248" max="16383" man="1"/>
    <brk id="267" max="16383" man="1"/>
    <brk id="280" min="1" max="11" man="1"/>
  </rowBreaks>
  <drawing r:id="rId2"/>
  <legacyDrawingHF r:id="rId3"/>
  <extLst>
    <ext xmlns:x14="http://schemas.microsoft.com/office/spreadsheetml/2009/9/main" uri="{CCE6A557-97BC-4b89-ADB6-D9C93CAAB3DF}">
      <x14:dataValidations xmlns:xm="http://schemas.microsoft.com/office/excel/2006/main" count="7">
        <x14:dataValidation type="list" showInputMessage="1" showErrorMessage="1">
          <x14:formula1>
            <xm:f>Lists!$AH$3</xm:f>
          </x14:formula1>
          <xm:sqref>D19:K19</xm:sqref>
        </x14:dataValidation>
        <x14:dataValidation type="list" allowBlank="1" showInputMessage="1" showErrorMessage="1">
          <x14:formula1>
            <xm:f>Lists!$BI$2:$BI$7</xm:f>
          </x14:formula1>
          <xm:sqref>C6 K6 K4</xm:sqref>
        </x14:dataValidation>
        <x14:dataValidation type="list" allowBlank="1" showInputMessage="1" showErrorMessage="1">
          <x14:formula1>
            <xm:f>Lists!$BI$2:$BI$3</xm:f>
          </x14:formula1>
          <xm:sqref>E6</xm:sqref>
        </x14:dataValidation>
        <x14:dataValidation type="list" allowBlank="1" showInputMessage="1" showErrorMessage="1">
          <x14:formula1>
            <xm:f>Lists!$BU$2:$BU$3</xm:f>
          </x14:formula1>
          <xm:sqref>C65:K65 C102:K102 C139:K139 C176:K176 C213:K213</xm:sqref>
        </x14:dataValidation>
        <x14:dataValidation type="list" allowBlank="1" showInputMessage="1" showErrorMessage="1">
          <x14:formula1>
            <xm:f>Lists!$BX$2:$BX$4</xm:f>
          </x14:formula1>
          <xm:sqref>K80 K117 K154 K191 K228</xm:sqref>
        </x14:dataValidation>
        <x14:dataValidation type="list" allowBlank="1" showInputMessage="1" showErrorMessage="1">
          <x14:formula1>
            <xm:f>Lists!$BY$2:$BY$5</xm:f>
          </x14:formula1>
          <xm:sqref>K82 K119 K156 K193 K230</xm:sqref>
        </x14:dataValidation>
        <x14:dataValidation type="list" showInputMessage="1" showErrorMessage="1">
          <x14:formula1>
            <xm:f>Lists!$BL$2:$BL$7</xm:f>
          </x14:formula1>
          <xm:sqref>F255:J255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2">
    <pageSetUpPr fitToPage="1"/>
  </sheetPr>
  <dimension ref="A1:S32"/>
  <sheetViews>
    <sheetView showGridLines="0" showZeros="0" tabSelected="1" view="pageBreakPreview" zoomScale="75" zoomScaleNormal="115" zoomScaleSheetLayoutView="75" workbookViewId="0">
      <selection activeCell="L4" sqref="L4"/>
    </sheetView>
  </sheetViews>
  <sheetFormatPr defaultColWidth="9.109375" defaultRowHeight="10.199999999999999" x14ac:dyDescent="0.25"/>
  <cols>
    <col min="1" max="1" width="3.109375" style="6" customWidth="1"/>
    <col min="2" max="2" width="17.33203125" style="6" customWidth="1"/>
    <col min="3" max="3" width="24.21875" style="6" customWidth="1"/>
    <col min="4" max="4" width="10.6640625" style="138" customWidth="1"/>
    <col min="5" max="5" width="9.109375" style="138"/>
    <col min="6" max="6" width="10.88671875" style="138" customWidth="1"/>
    <col min="7" max="7" width="13.5546875" style="138" customWidth="1"/>
    <col min="8" max="8" width="19.44140625" style="138" customWidth="1"/>
    <col min="9" max="9" width="10.88671875" style="138" customWidth="1"/>
    <col min="10" max="10" width="18.88671875" style="138" customWidth="1"/>
    <col min="11" max="11" width="13" style="139" customWidth="1"/>
    <col min="12" max="13" width="14.88671875" style="140" customWidth="1"/>
    <col min="14" max="14" width="18.5546875" style="140" customWidth="1"/>
    <col min="15" max="15" width="26.5546875" style="6" customWidth="1"/>
    <col min="16" max="16" width="9.44140625" style="6" bestFit="1" customWidth="1"/>
    <col min="17" max="16384" width="9.109375" style="6"/>
  </cols>
  <sheetData>
    <row r="1" spans="1:19" s="49" customFormat="1" ht="27.6" customHeight="1" x14ac:dyDescent="0.25">
      <c r="B1" s="270" t="s">
        <v>786</v>
      </c>
      <c r="C1" s="270"/>
      <c r="D1" s="270"/>
      <c r="E1" s="270"/>
      <c r="F1" s="270"/>
      <c r="G1" s="270"/>
      <c r="H1" s="270"/>
      <c r="I1" s="270"/>
      <c r="J1" s="270"/>
      <c r="K1" s="270"/>
      <c r="L1" s="270"/>
      <c r="M1" s="270"/>
      <c r="N1" s="270"/>
      <c r="O1" s="50"/>
      <c r="P1" s="50"/>
      <c r="Q1" s="50"/>
      <c r="R1" s="50"/>
      <c r="S1" s="50"/>
    </row>
    <row r="2" spans="1:19" s="49" customFormat="1" ht="9" customHeight="1" x14ac:dyDescent="0.25">
      <c r="C2" s="50"/>
      <c r="D2" s="50"/>
      <c r="E2" s="50"/>
      <c r="F2" s="50"/>
      <c r="G2" s="50"/>
      <c r="H2" s="50"/>
      <c r="I2" s="50"/>
      <c r="J2" s="50"/>
      <c r="K2" s="50"/>
      <c r="L2" s="50"/>
      <c r="M2" s="50"/>
      <c r="N2" s="50"/>
      <c r="O2" s="50"/>
      <c r="P2" s="50"/>
      <c r="Q2" s="50"/>
      <c r="R2" s="50"/>
      <c r="S2" s="50"/>
    </row>
    <row r="3" spans="1:19" ht="59.4" customHeight="1" x14ac:dyDescent="0.2">
      <c r="A3" s="29"/>
      <c r="B3" s="156" t="s">
        <v>758</v>
      </c>
      <c r="C3" s="156" t="s">
        <v>759</v>
      </c>
      <c r="D3" s="157" t="s">
        <v>156</v>
      </c>
      <c r="E3" s="157" t="s">
        <v>339</v>
      </c>
      <c r="F3" s="157" t="s">
        <v>340</v>
      </c>
      <c r="G3" s="157" t="s">
        <v>756</v>
      </c>
      <c r="H3" s="157" t="s">
        <v>353</v>
      </c>
      <c r="I3" s="157" t="s">
        <v>760</v>
      </c>
      <c r="J3" s="157" t="s">
        <v>594</v>
      </c>
      <c r="K3" s="157" t="s">
        <v>341</v>
      </c>
      <c r="L3" s="157" t="s">
        <v>787</v>
      </c>
      <c r="M3" s="157" t="s">
        <v>788</v>
      </c>
      <c r="N3" s="158" t="s">
        <v>757</v>
      </c>
      <c r="O3" s="67"/>
    </row>
    <row r="4" spans="1:19" s="170" customFormat="1" ht="36" customHeight="1" x14ac:dyDescent="0.25">
      <c r="A4" s="165"/>
      <c r="B4" s="166"/>
      <c r="C4" s="167"/>
      <c r="D4" s="166"/>
      <c r="E4" s="166"/>
      <c r="F4" s="166"/>
      <c r="G4" s="168">
        <f t="shared" ref="G4:G31" si="0">E4*F4</f>
        <v>0</v>
      </c>
      <c r="H4" s="166"/>
      <c r="I4" s="167"/>
      <c r="J4" s="166"/>
      <c r="K4" s="166"/>
      <c r="L4" s="180"/>
      <c r="M4" s="168">
        <f t="shared" ref="M4:M30" si="1">G4+L4</f>
        <v>0</v>
      </c>
      <c r="N4" s="169" t="e">
        <f>M4*100/G4-100</f>
        <v>#DIV/0!</v>
      </c>
    </row>
    <row r="5" spans="1:19" s="170" customFormat="1" ht="36" customHeight="1" x14ac:dyDescent="0.25">
      <c r="A5" s="171"/>
      <c r="B5" s="166"/>
      <c r="C5" s="167"/>
      <c r="D5" s="166"/>
      <c r="E5" s="166"/>
      <c r="F5" s="166"/>
      <c r="G5" s="168">
        <f t="shared" si="0"/>
        <v>0</v>
      </c>
      <c r="H5" s="166"/>
      <c r="I5" s="167"/>
      <c r="J5" s="166"/>
      <c r="K5" s="166"/>
      <c r="L5" s="180"/>
      <c r="M5" s="168">
        <f t="shared" si="1"/>
        <v>0</v>
      </c>
      <c r="N5" s="169" t="e">
        <f>(M5*100/G5)-100</f>
        <v>#DIV/0!</v>
      </c>
    </row>
    <row r="6" spans="1:19" s="170" customFormat="1" ht="36" customHeight="1" x14ac:dyDescent="0.25">
      <c r="A6" s="171"/>
      <c r="B6" s="166"/>
      <c r="C6" s="167"/>
      <c r="D6" s="166"/>
      <c r="E6" s="166"/>
      <c r="F6" s="166"/>
      <c r="G6" s="168">
        <f t="shared" si="0"/>
        <v>0</v>
      </c>
      <c r="H6" s="166"/>
      <c r="I6" s="167"/>
      <c r="J6" s="166"/>
      <c r="K6" s="166"/>
      <c r="L6" s="180"/>
      <c r="M6" s="168">
        <f t="shared" si="1"/>
        <v>0</v>
      </c>
      <c r="N6" s="169" t="e">
        <f t="shared" ref="N6:N31" si="2">(M6*100/G6)-100</f>
        <v>#DIV/0!</v>
      </c>
    </row>
    <row r="7" spans="1:19" s="170" customFormat="1" ht="36" customHeight="1" x14ac:dyDescent="0.25">
      <c r="A7" s="171"/>
      <c r="B7" s="166"/>
      <c r="C7" s="167"/>
      <c r="D7" s="166"/>
      <c r="E7" s="166"/>
      <c r="F7" s="166"/>
      <c r="G7" s="168">
        <f t="shared" si="0"/>
        <v>0</v>
      </c>
      <c r="H7" s="166"/>
      <c r="I7" s="167"/>
      <c r="J7" s="166"/>
      <c r="K7" s="166"/>
      <c r="L7" s="180"/>
      <c r="M7" s="168">
        <f t="shared" si="1"/>
        <v>0</v>
      </c>
      <c r="N7" s="169" t="e">
        <f t="shared" si="2"/>
        <v>#DIV/0!</v>
      </c>
    </row>
    <row r="8" spans="1:19" s="170" customFormat="1" ht="36" customHeight="1" x14ac:dyDescent="0.25">
      <c r="A8" s="171"/>
      <c r="B8" s="166"/>
      <c r="C8" s="167"/>
      <c r="D8" s="166"/>
      <c r="E8" s="166"/>
      <c r="F8" s="166"/>
      <c r="G8" s="168">
        <f t="shared" si="0"/>
        <v>0</v>
      </c>
      <c r="H8" s="166"/>
      <c r="I8" s="167"/>
      <c r="J8" s="166"/>
      <c r="K8" s="166"/>
      <c r="L8" s="180"/>
      <c r="M8" s="168">
        <f t="shared" si="1"/>
        <v>0</v>
      </c>
      <c r="N8" s="169" t="e">
        <f t="shared" si="2"/>
        <v>#DIV/0!</v>
      </c>
    </row>
    <row r="9" spans="1:19" s="170" customFormat="1" ht="36" customHeight="1" x14ac:dyDescent="0.25">
      <c r="A9" s="171"/>
      <c r="B9" s="166"/>
      <c r="C9" s="167"/>
      <c r="D9" s="166"/>
      <c r="E9" s="166"/>
      <c r="F9" s="166"/>
      <c r="G9" s="168">
        <f t="shared" si="0"/>
        <v>0</v>
      </c>
      <c r="H9" s="166"/>
      <c r="I9" s="167"/>
      <c r="J9" s="166"/>
      <c r="K9" s="166"/>
      <c r="L9" s="180"/>
      <c r="M9" s="168">
        <f t="shared" si="1"/>
        <v>0</v>
      </c>
      <c r="N9" s="169" t="e">
        <f t="shared" si="2"/>
        <v>#DIV/0!</v>
      </c>
    </row>
    <row r="10" spans="1:19" s="170" customFormat="1" ht="36" customHeight="1" x14ac:dyDescent="0.25">
      <c r="A10" s="171"/>
      <c r="B10" s="166"/>
      <c r="C10" s="167"/>
      <c r="D10" s="166"/>
      <c r="E10" s="166"/>
      <c r="F10" s="166"/>
      <c r="G10" s="168">
        <f t="shared" si="0"/>
        <v>0</v>
      </c>
      <c r="H10" s="166"/>
      <c r="I10" s="167"/>
      <c r="J10" s="166"/>
      <c r="K10" s="166"/>
      <c r="L10" s="180"/>
      <c r="M10" s="168">
        <f t="shared" si="1"/>
        <v>0</v>
      </c>
      <c r="N10" s="169" t="e">
        <f t="shared" si="2"/>
        <v>#DIV/0!</v>
      </c>
    </row>
    <row r="11" spans="1:19" s="170" customFormat="1" ht="36" customHeight="1" x14ac:dyDescent="0.25">
      <c r="A11" s="171"/>
      <c r="B11" s="166"/>
      <c r="C11" s="167"/>
      <c r="D11" s="166"/>
      <c r="E11" s="166"/>
      <c r="F11" s="166"/>
      <c r="G11" s="168">
        <f t="shared" si="0"/>
        <v>0</v>
      </c>
      <c r="H11" s="166"/>
      <c r="I11" s="167"/>
      <c r="J11" s="166"/>
      <c r="K11" s="166"/>
      <c r="L11" s="180"/>
      <c r="M11" s="168">
        <f t="shared" si="1"/>
        <v>0</v>
      </c>
      <c r="N11" s="169" t="e">
        <f t="shared" si="2"/>
        <v>#DIV/0!</v>
      </c>
    </row>
    <row r="12" spans="1:19" s="170" customFormat="1" ht="36" customHeight="1" x14ac:dyDescent="0.25">
      <c r="A12" s="165"/>
      <c r="B12" s="166"/>
      <c r="C12" s="167"/>
      <c r="D12" s="166"/>
      <c r="E12" s="166"/>
      <c r="F12" s="166"/>
      <c r="G12" s="168">
        <f t="shared" si="0"/>
        <v>0</v>
      </c>
      <c r="H12" s="166"/>
      <c r="I12" s="167"/>
      <c r="J12" s="166"/>
      <c r="K12" s="166"/>
      <c r="L12" s="180"/>
      <c r="M12" s="168">
        <f t="shared" si="1"/>
        <v>0</v>
      </c>
      <c r="N12" s="169" t="e">
        <f t="shared" si="2"/>
        <v>#DIV/0!</v>
      </c>
    </row>
    <row r="13" spans="1:19" s="170" customFormat="1" ht="36" customHeight="1" x14ac:dyDescent="0.25">
      <c r="A13" s="165"/>
      <c r="B13" s="166"/>
      <c r="C13" s="172"/>
      <c r="D13" s="172"/>
      <c r="E13" s="172"/>
      <c r="F13" s="172"/>
      <c r="G13" s="168">
        <f t="shared" si="0"/>
        <v>0</v>
      </c>
      <c r="H13" s="172"/>
      <c r="I13" s="167"/>
      <c r="J13" s="172"/>
      <c r="K13" s="166"/>
      <c r="L13" s="180"/>
      <c r="M13" s="168">
        <f t="shared" si="1"/>
        <v>0</v>
      </c>
      <c r="N13" s="169" t="e">
        <f t="shared" si="2"/>
        <v>#DIV/0!</v>
      </c>
    </row>
    <row r="14" spans="1:19" s="170" customFormat="1" ht="36" customHeight="1" x14ac:dyDescent="0.25">
      <c r="A14" s="165"/>
      <c r="B14" s="166"/>
      <c r="C14" s="172"/>
      <c r="D14" s="172"/>
      <c r="E14" s="172"/>
      <c r="F14" s="172"/>
      <c r="G14" s="168">
        <f t="shared" si="0"/>
        <v>0</v>
      </c>
      <c r="H14" s="172"/>
      <c r="I14" s="167"/>
      <c r="J14" s="172"/>
      <c r="K14" s="166"/>
      <c r="L14" s="180"/>
      <c r="M14" s="168">
        <f t="shared" si="1"/>
        <v>0</v>
      </c>
      <c r="N14" s="169" t="e">
        <f t="shared" si="2"/>
        <v>#DIV/0!</v>
      </c>
    </row>
    <row r="15" spans="1:19" s="170" customFormat="1" ht="36" customHeight="1" x14ac:dyDescent="0.25">
      <c r="A15" s="165"/>
      <c r="B15" s="166"/>
      <c r="C15" s="167"/>
      <c r="D15" s="166"/>
      <c r="E15" s="166"/>
      <c r="F15" s="166"/>
      <c r="G15" s="168">
        <f t="shared" si="0"/>
        <v>0</v>
      </c>
      <c r="H15" s="166"/>
      <c r="I15" s="167"/>
      <c r="J15" s="166"/>
      <c r="K15" s="166"/>
      <c r="L15" s="180"/>
      <c r="M15" s="168">
        <f t="shared" si="1"/>
        <v>0</v>
      </c>
      <c r="N15" s="169" t="e">
        <f t="shared" si="2"/>
        <v>#DIV/0!</v>
      </c>
    </row>
    <row r="16" spans="1:19" s="170" customFormat="1" ht="36" customHeight="1" x14ac:dyDescent="0.25">
      <c r="A16" s="165"/>
      <c r="B16" s="166"/>
      <c r="C16" s="167"/>
      <c r="D16" s="166"/>
      <c r="E16" s="166"/>
      <c r="F16" s="166"/>
      <c r="G16" s="168">
        <f t="shared" si="0"/>
        <v>0</v>
      </c>
      <c r="H16" s="166"/>
      <c r="I16" s="167"/>
      <c r="J16" s="166"/>
      <c r="K16" s="166"/>
      <c r="L16" s="180"/>
      <c r="M16" s="168">
        <f t="shared" si="1"/>
        <v>0</v>
      </c>
      <c r="N16" s="169" t="e">
        <f t="shared" si="2"/>
        <v>#DIV/0!</v>
      </c>
      <c r="O16" s="170" t="str">
        <f t="shared" ref="O16:O31" si="3">IF(I16="","",IF(COUNTIF(list_of_activities_filtered,I16)=0,"Activity not defined!/Aktivita nie je definovaná",VLOOKUP(I16,list_of_activities_table,2,FALSE)))</f>
        <v/>
      </c>
    </row>
    <row r="17" spans="1:15" s="170" customFormat="1" ht="36" customHeight="1" x14ac:dyDescent="0.25">
      <c r="A17" s="165"/>
      <c r="B17" s="166"/>
      <c r="C17" s="167"/>
      <c r="D17" s="166"/>
      <c r="E17" s="166"/>
      <c r="F17" s="166"/>
      <c r="G17" s="168">
        <f t="shared" si="0"/>
        <v>0</v>
      </c>
      <c r="H17" s="166"/>
      <c r="I17" s="167"/>
      <c r="J17" s="166"/>
      <c r="K17" s="166"/>
      <c r="L17" s="180"/>
      <c r="M17" s="168">
        <f t="shared" si="1"/>
        <v>0</v>
      </c>
      <c r="N17" s="169" t="e">
        <f t="shared" si="2"/>
        <v>#DIV/0!</v>
      </c>
      <c r="O17" s="170" t="str">
        <f t="shared" si="3"/>
        <v/>
      </c>
    </row>
    <row r="18" spans="1:15" s="170" customFormat="1" ht="36" customHeight="1" x14ac:dyDescent="0.25">
      <c r="A18" s="165"/>
      <c r="B18" s="166"/>
      <c r="C18" s="167"/>
      <c r="D18" s="166"/>
      <c r="E18" s="166"/>
      <c r="F18" s="166"/>
      <c r="G18" s="168">
        <f t="shared" si="0"/>
        <v>0</v>
      </c>
      <c r="H18" s="166"/>
      <c r="I18" s="167"/>
      <c r="J18" s="166"/>
      <c r="K18" s="166"/>
      <c r="L18" s="180"/>
      <c r="M18" s="168">
        <f t="shared" si="1"/>
        <v>0</v>
      </c>
      <c r="N18" s="169" t="e">
        <f t="shared" si="2"/>
        <v>#DIV/0!</v>
      </c>
      <c r="O18" s="170" t="str">
        <f t="shared" si="3"/>
        <v/>
      </c>
    </row>
    <row r="19" spans="1:15" s="170" customFormat="1" ht="36" customHeight="1" x14ac:dyDescent="0.25">
      <c r="A19" s="165"/>
      <c r="B19" s="166"/>
      <c r="C19" s="167"/>
      <c r="D19" s="166"/>
      <c r="E19" s="166"/>
      <c r="F19" s="166"/>
      <c r="G19" s="168">
        <f t="shared" si="0"/>
        <v>0</v>
      </c>
      <c r="H19" s="166"/>
      <c r="I19" s="167"/>
      <c r="J19" s="166"/>
      <c r="K19" s="166"/>
      <c r="L19" s="180"/>
      <c r="M19" s="168">
        <f t="shared" si="1"/>
        <v>0</v>
      </c>
      <c r="N19" s="169" t="e">
        <f t="shared" si="2"/>
        <v>#DIV/0!</v>
      </c>
      <c r="O19" s="170" t="str">
        <f t="shared" si="3"/>
        <v/>
      </c>
    </row>
    <row r="20" spans="1:15" s="170" customFormat="1" ht="36" customHeight="1" x14ac:dyDescent="0.25">
      <c r="A20" s="165"/>
      <c r="B20" s="166"/>
      <c r="C20" s="167"/>
      <c r="D20" s="166"/>
      <c r="E20" s="166"/>
      <c r="F20" s="166"/>
      <c r="G20" s="168">
        <f t="shared" si="0"/>
        <v>0</v>
      </c>
      <c r="H20" s="166"/>
      <c r="I20" s="167"/>
      <c r="J20" s="166"/>
      <c r="K20" s="166"/>
      <c r="L20" s="180"/>
      <c r="M20" s="168">
        <f t="shared" si="1"/>
        <v>0</v>
      </c>
      <c r="N20" s="169" t="e">
        <f t="shared" si="2"/>
        <v>#DIV/0!</v>
      </c>
      <c r="O20" s="170" t="str">
        <f t="shared" si="3"/>
        <v/>
      </c>
    </row>
    <row r="21" spans="1:15" s="170" customFormat="1" ht="36" customHeight="1" x14ac:dyDescent="0.25">
      <c r="A21" s="165"/>
      <c r="B21" s="166"/>
      <c r="C21" s="167"/>
      <c r="D21" s="166"/>
      <c r="E21" s="166"/>
      <c r="F21" s="166"/>
      <c r="G21" s="168">
        <f t="shared" si="0"/>
        <v>0</v>
      </c>
      <c r="H21" s="166"/>
      <c r="I21" s="167"/>
      <c r="J21" s="166"/>
      <c r="K21" s="166"/>
      <c r="L21" s="180"/>
      <c r="M21" s="168">
        <f t="shared" si="1"/>
        <v>0</v>
      </c>
      <c r="N21" s="169" t="e">
        <f t="shared" si="2"/>
        <v>#DIV/0!</v>
      </c>
      <c r="O21" s="170" t="str">
        <f t="shared" si="3"/>
        <v/>
      </c>
    </row>
    <row r="22" spans="1:15" s="170" customFormat="1" ht="36" customHeight="1" x14ac:dyDescent="0.25">
      <c r="A22" s="165"/>
      <c r="B22" s="166"/>
      <c r="C22" s="167"/>
      <c r="D22" s="166"/>
      <c r="E22" s="166"/>
      <c r="F22" s="166"/>
      <c r="G22" s="168">
        <f t="shared" si="0"/>
        <v>0</v>
      </c>
      <c r="H22" s="166"/>
      <c r="I22" s="167"/>
      <c r="J22" s="166"/>
      <c r="K22" s="166"/>
      <c r="L22" s="180"/>
      <c r="M22" s="168">
        <f t="shared" si="1"/>
        <v>0</v>
      </c>
      <c r="N22" s="169" t="e">
        <f t="shared" si="2"/>
        <v>#DIV/0!</v>
      </c>
      <c r="O22" s="170" t="str">
        <f t="shared" si="3"/>
        <v/>
      </c>
    </row>
    <row r="23" spans="1:15" s="170" customFormat="1" ht="36" customHeight="1" x14ac:dyDescent="0.25">
      <c r="A23" s="165"/>
      <c r="B23" s="166"/>
      <c r="C23" s="167"/>
      <c r="D23" s="166"/>
      <c r="E23" s="166"/>
      <c r="F23" s="166"/>
      <c r="G23" s="168">
        <f t="shared" si="0"/>
        <v>0</v>
      </c>
      <c r="H23" s="166"/>
      <c r="I23" s="167"/>
      <c r="J23" s="166"/>
      <c r="K23" s="166"/>
      <c r="L23" s="180"/>
      <c r="M23" s="168">
        <f t="shared" si="1"/>
        <v>0</v>
      </c>
      <c r="N23" s="169" t="e">
        <f t="shared" si="2"/>
        <v>#DIV/0!</v>
      </c>
      <c r="O23" s="170" t="str">
        <f t="shared" si="3"/>
        <v/>
      </c>
    </row>
    <row r="24" spans="1:15" s="170" customFormat="1" ht="36" customHeight="1" x14ac:dyDescent="0.25">
      <c r="A24" s="165"/>
      <c r="B24" s="166"/>
      <c r="C24" s="167"/>
      <c r="D24" s="166"/>
      <c r="E24" s="166"/>
      <c r="F24" s="166"/>
      <c r="G24" s="168">
        <f t="shared" si="0"/>
        <v>0</v>
      </c>
      <c r="H24" s="166"/>
      <c r="I24" s="167"/>
      <c r="J24" s="166"/>
      <c r="K24" s="166"/>
      <c r="L24" s="180"/>
      <c r="M24" s="168">
        <f t="shared" si="1"/>
        <v>0</v>
      </c>
      <c r="N24" s="169" t="e">
        <f t="shared" si="2"/>
        <v>#DIV/0!</v>
      </c>
      <c r="O24" s="170" t="str">
        <f t="shared" si="3"/>
        <v/>
      </c>
    </row>
    <row r="25" spans="1:15" s="170" customFormat="1" ht="36" customHeight="1" x14ac:dyDescent="0.25">
      <c r="A25" s="165"/>
      <c r="B25" s="166"/>
      <c r="C25" s="167"/>
      <c r="D25" s="166"/>
      <c r="E25" s="166"/>
      <c r="F25" s="166"/>
      <c r="G25" s="168">
        <f t="shared" si="0"/>
        <v>0</v>
      </c>
      <c r="H25" s="166"/>
      <c r="I25" s="167"/>
      <c r="J25" s="166"/>
      <c r="K25" s="166"/>
      <c r="L25" s="180"/>
      <c r="M25" s="168">
        <f t="shared" si="1"/>
        <v>0</v>
      </c>
      <c r="N25" s="169" t="e">
        <f t="shared" si="2"/>
        <v>#DIV/0!</v>
      </c>
      <c r="O25" s="170" t="str">
        <f t="shared" si="3"/>
        <v/>
      </c>
    </row>
    <row r="26" spans="1:15" s="170" customFormat="1" ht="36" customHeight="1" x14ac:dyDescent="0.25">
      <c r="A26" s="165"/>
      <c r="B26" s="166"/>
      <c r="C26" s="167"/>
      <c r="D26" s="166"/>
      <c r="E26" s="166"/>
      <c r="F26" s="166"/>
      <c r="G26" s="168">
        <f t="shared" si="0"/>
        <v>0</v>
      </c>
      <c r="H26" s="166"/>
      <c r="I26" s="167"/>
      <c r="J26" s="166"/>
      <c r="K26" s="166"/>
      <c r="L26" s="180"/>
      <c r="M26" s="168">
        <f t="shared" si="1"/>
        <v>0</v>
      </c>
      <c r="N26" s="169" t="e">
        <f t="shared" si="2"/>
        <v>#DIV/0!</v>
      </c>
      <c r="O26" s="170" t="str">
        <f t="shared" si="3"/>
        <v/>
      </c>
    </row>
    <row r="27" spans="1:15" s="170" customFormat="1" ht="36" customHeight="1" x14ac:dyDescent="0.25">
      <c r="A27" s="165"/>
      <c r="B27" s="166"/>
      <c r="C27" s="167"/>
      <c r="D27" s="166"/>
      <c r="E27" s="166"/>
      <c r="F27" s="166"/>
      <c r="G27" s="168">
        <f t="shared" si="0"/>
        <v>0</v>
      </c>
      <c r="H27" s="166"/>
      <c r="I27" s="167"/>
      <c r="J27" s="166"/>
      <c r="K27" s="166"/>
      <c r="L27" s="180"/>
      <c r="M27" s="168">
        <f t="shared" si="1"/>
        <v>0</v>
      </c>
      <c r="N27" s="169" t="e">
        <f t="shared" si="2"/>
        <v>#DIV/0!</v>
      </c>
      <c r="O27" s="170" t="str">
        <f t="shared" si="3"/>
        <v/>
      </c>
    </row>
    <row r="28" spans="1:15" s="170" customFormat="1" ht="36" customHeight="1" x14ac:dyDescent="0.25">
      <c r="A28" s="165"/>
      <c r="B28" s="166"/>
      <c r="C28" s="167"/>
      <c r="D28" s="166"/>
      <c r="E28" s="166"/>
      <c r="F28" s="166"/>
      <c r="G28" s="168">
        <f t="shared" si="0"/>
        <v>0</v>
      </c>
      <c r="H28" s="166"/>
      <c r="I28" s="167"/>
      <c r="J28" s="166"/>
      <c r="K28" s="166"/>
      <c r="L28" s="180"/>
      <c r="M28" s="168">
        <f t="shared" si="1"/>
        <v>0</v>
      </c>
      <c r="N28" s="169" t="e">
        <f t="shared" si="2"/>
        <v>#DIV/0!</v>
      </c>
      <c r="O28" s="170" t="str">
        <f t="shared" si="3"/>
        <v/>
      </c>
    </row>
    <row r="29" spans="1:15" s="170" customFormat="1" ht="36" customHeight="1" x14ac:dyDescent="0.25">
      <c r="A29" s="165"/>
      <c r="B29" s="166"/>
      <c r="C29" s="167"/>
      <c r="D29" s="166"/>
      <c r="E29" s="166"/>
      <c r="F29" s="166"/>
      <c r="G29" s="168">
        <f t="shared" si="0"/>
        <v>0</v>
      </c>
      <c r="H29" s="166"/>
      <c r="I29" s="167"/>
      <c r="J29" s="166"/>
      <c r="K29" s="166"/>
      <c r="L29" s="180"/>
      <c r="M29" s="168">
        <f t="shared" si="1"/>
        <v>0</v>
      </c>
      <c r="N29" s="169" t="e">
        <f t="shared" si="2"/>
        <v>#DIV/0!</v>
      </c>
      <c r="O29" s="170" t="str">
        <f t="shared" si="3"/>
        <v/>
      </c>
    </row>
    <row r="30" spans="1:15" s="170" customFormat="1" ht="36" customHeight="1" x14ac:dyDescent="0.25">
      <c r="A30" s="165"/>
      <c r="B30" s="166"/>
      <c r="C30" s="167"/>
      <c r="D30" s="166"/>
      <c r="E30" s="166"/>
      <c r="F30" s="166"/>
      <c r="G30" s="168">
        <f>E30*F30</f>
        <v>0</v>
      </c>
      <c r="H30" s="166"/>
      <c r="I30" s="167"/>
      <c r="J30" s="166"/>
      <c r="K30" s="166"/>
      <c r="L30" s="180"/>
      <c r="M30" s="168">
        <f t="shared" si="1"/>
        <v>0</v>
      </c>
      <c r="N30" s="169" t="e">
        <f t="shared" si="2"/>
        <v>#DIV/0!</v>
      </c>
      <c r="O30" s="170" t="str">
        <f>IF(I30="","",IF(COUNTIF(list_of_activities_filtered,I30)=0,"Activity not defined!/Aktivita nie je definovaná",VLOOKUP(I30,list_of_activities_table,2,FALSE)))</f>
        <v/>
      </c>
    </row>
    <row r="31" spans="1:15" s="170" customFormat="1" ht="36" customHeight="1" x14ac:dyDescent="0.25">
      <c r="A31" s="165"/>
      <c r="B31" s="166"/>
      <c r="C31" s="167"/>
      <c r="D31" s="166"/>
      <c r="E31" s="166"/>
      <c r="F31" s="166"/>
      <c r="G31" s="168">
        <f t="shared" si="0"/>
        <v>0</v>
      </c>
      <c r="H31" s="166"/>
      <c r="I31" s="167"/>
      <c r="J31" s="166"/>
      <c r="K31" s="166"/>
      <c r="L31" s="180"/>
      <c r="M31" s="168"/>
      <c r="N31" s="169" t="e">
        <f t="shared" si="2"/>
        <v>#DIV/0!</v>
      </c>
      <c r="O31" s="170" t="str">
        <f t="shared" si="3"/>
        <v/>
      </c>
    </row>
    <row r="32" spans="1:15" x14ac:dyDescent="0.25">
      <c r="O32" s="6" t="str">
        <f>IF(I32="","",IF(COUNTIF(list_of_activities_filtered,I32)=0,"Activity not defined!/Aktivita nebola definovaná",I32))</f>
        <v/>
      </c>
    </row>
  </sheetData>
  <sheetProtection algorithmName="SHA-512" hashValue="ApBt8VKQeaidOB8Rmq3+G9VJgRO1vwpwhGY72VceFgYGlXWBWnMeHjWdDpWay5B/1GuJoQQZ/3hpQdyiepjr7w==" saltValue="GJbAoO3LXEQYQz/yCx8Swg==" spinCount="100000" sheet="1" selectLockedCells="1" autoFilter="0"/>
  <autoFilter ref="B3:N3"/>
  <mergeCells count="1">
    <mergeCell ref="B1:N1"/>
  </mergeCells>
  <phoneticPr fontId="3" type="noConversion"/>
  <conditionalFormatting sqref="O4:O12 O15:O29 O31:O32">
    <cfRule type="containsText" dxfId="33" priority="47" operator="containsText" text="Activity not defined!/Aktivita nie je definovaná">
      <formula>NOT(ISERROR(SEARCH("Activity not defined!/Aktivita nie je definovaná",O4)))</formula>
    </cfRule>
  </conditionalFormatting>
  <conditionalFormatting sqref="G4:G29 G31">
    <cfRule type="expression" dxfId="32" priority="42">
      <formula>(E4*F4)&lt;&gt;G4</formula>
    </cfRule>
  </conditionalFormatting>
  <conditionalFormatting sqref="I4:I5">
    <cfRule type="expression" dxfId="31" priority="41">
      <formula>AND($I4&lt;&gt;"",COUNTIF(Activities_Validation_List,$I4)=0)</formula>
    </cfRule>
  </conditionalFormatting>
  <conditionalFormatting sqref="I15">
    <cfRule type="expression" dxfId="30" priority="19">
      <formula>AND($I15&lt;&gt;"",COUNTIF(Activities_Validation_List,$I15)=0)</formula>
    </cfRule>
  </conditionalFormatting>
  <conditionalFormatting sqref="O30">
    <cfRule type="containsText" dxfId="29" priority="30" operator="containsText" text="Activity not defined!/Aktivita nie je definovaná">
      <formula>NOT(ISERROR(SEARCH("Activity not defined!/Aktivita nie je definovaná",O30)))</formula>
    </cfRule>
  </conditionalFormatting>
  <conditionalFormatting sqref="G30">
    <cfRule type="expression" dxfId="28" priority="29">
      <formula>(E30*F30)&lt;&gt;G30</formula>
    </cfRule>
  </conditionalFormatting>
  <conditionalFormatting sqref="I6">
    <cfRule type="expression" dxfId="27" priority="28">
      <formula>AND($I6&lt;&gt;"",COUNTIF(Activities_Validation_List,$I6)=0)</formula>
    </cfRule>
  </conditionalFormatting>
  <conditionalFormatting sqref="I7">
    <cfRule type="expression" dxfId="26" priority="27">
      <formula>AND($I7&lt;&gt;"",COUNTIF(Activities_Validation_List,$I7)=0)</formula>
    </cfRule>
  </conditionalFormatting>
  <conditionalFormatting sqref="I8">
    <cfRule type="expression" dxfId="25" priority="26">
      <formula>AND($I8&lt;&gt;"",COUNTIF(Activities_Validation_List,$I8)=0)</formula>
    </cfRule>
  </conditionalFormatting>
  <conditionalFormatting sqref="I9">
    <cfRule type="expression" dxfId="24" priority="25">
      <formula>AND($I9&lt;&gt;"",COUNTIF(Activities_Validation_List,$I9)=0)</formula>
    </cfRule>
  </conditionalFormatting>
  <conditionalFormatting sqref="I10">
    <cfRule type="expression" dxfId="23" priority="24">
      <formula>AND($I10&lt;&gt;"",COUNTIF(Activities_Validation_List,$I10)=0)</formula>
    </cfRule>
  </conditionalFormatting>
  <conditionalFormatting sqref="I11">
    <cfRule type="expression" dxfId="22" priority="23">
      <formula>AND($I11&lt;&gt;"",COUNTIF(Activities_Validation_List,$I11)=0)</formula>
    </cfRule>
  </conditionalFormatting>
  <conditionalFormatting sqref="I12">
    <cfRule type="expression" dxfId="21" priority="22">
      <formula>AND($I12&lt;&gt;"",COUNTIF(Activities_Validation_List,$I12)=0)</formula>
    </cfRule>
  </conditionalFormatting>
  <conditionalFormatting sqref="I13">
    <cfRule type="expression" dxfId="20" priority="21">
      <formula>AND($I13&lt;&gt;"",COUNTIF(Activities_Validation_List,$I13)=0)</formula>
    </cfRule>
  </conditionalFormatting>
  <conditionalFormatting sqref="I14">
    <cfRule type="expression" dxfId="19" priority="20">
      <formula>AND($I14&lt;&gt;"",COUNTIF(Activities_Validation_List,$I14)=0)</formula>
    </cfRule>
  </conditionalFormatting>
  <conditionalFormatting sqref="I16">
    <cfRule type="expression" dxfId="18" priority="18">
      <formula>AND($I16&lt;&gt;"",COUNTIF(Activities_Validation_List,$I16)=0)</formula>
    </cfRule>
  </conditionalFormatting>
  <conditionalFormatting sqref="I17">
    <cfRule type="expression" dxfId="17" priority="17">
      <formula>AND($I17&lt;&gt;"",COUNTIF(Activities_Validation_List,$I17)=0)</formula>
    </cfRule>
  </conditionalFormatting>
  <conditionalFormatting sqref="I18">
    <cfRule type="expression" dxfId="16" priority="16">
      <formula>AND($I18&lt;&gt;"",COUNTIF(Activities_Validation_List,$I18)=0)</formula>
    </cfRule>
  </conditionalFormatting>
  <conditionalFormatting sqref="I19">
    <cfRule type="expression" dxfId="15" priority="15">
      <formula>AND($I19&lt;&gt;"",COUNTIF(Activities_Validation_List,$I19)=0)</formula>
    </cfRule>
  </conditionalFormatting>
  <conditionalFormatting sqref="I20">
    <cfRule type="expression" dxfId="14" priority="14">
      <formula>AND($I20&lt;&gt;"",COUNTIF(Activities_Validation_List,$I20)=0)</formula>
    </cfRule>
  </conditionalFormatting>
  <conditionalFormatting sqref="I21">
    <cfRule type="expression" dxfId="13" priority="13">
      <formula>AND($I21&lt;&gt;"",COUNTIF(Activities_Validation_List,$I21)=0)</formula>
    </cfRule>
  </conditionalFormatting>
  <conditionalFormatting sqref="I22">
    <cfRule type="expression" dxfId="12" priority="12">
      <formula>AND($I22&lt;&gt;"",COUNTIF(Activities_Validation_List,$I22)=0)</formula>
    </cfRule>
  </conditionalFormatting>
  <conditionalFormatting sqref="I23">
    <cfRule type="expression" dxfId="11" priority="11">
      <formula>AND($I23&lt;&gt;"",COUNTIF(Activities_Validation_List,$I23)=0)</formula>
    </cfRule>
  </conditionalFormatting>
  <conditionalFormatting sqref="I24">
    <cfRule type="expression" dxfId="10" priority="10">
      <formula>AND($I24&lt;&gt;"",COUNTIF(Activities_Validation_List,$I24)=0)</formula>
    </cfRule>
  </conditionalFormatting>
  <conditionalFormatting sqref="I25">
    <cfRule type="expression" dxfId="9" priority="9">
      <formula>AND($I25&lt;&gt;"",COUNTIF(Activities_Validation_List,$I25)=0)</formula>
    </cfRule>
  </conditionalFormatting>
  <conditionalFormatting sqref="I26">
    <cfRule type="expression" dxfId="8" priority="8">
      <formula>AND($I26&lt;&gt;"",COUNTIF(Activities_Validation_List,$I26)=0)</formula>
    </cfRule>
  </conditionalFormatting>
  <conditionalFormatting sqref="I27">
    <cfRule type="expression" dxfId="7" priority="7">
      <formula>AND($I27&lt;&gt;"",COUNTIF(Activities_Validation_List,$I27)=0)</formula>
    </cfRule>
  </conditionalFormatting>
  <conditionalFormatting sqref="I28">
    <cfRule type="expression" dxfId="6" priority="6">
      <formula>AND($I28&lt;&gt;"",COUNTIF(Activities_Validation_List,$I28)=0)</formula>
    </cfRule>
  </conditionalFormatting>
  <conditionalFormatting sqref="I29">
    <cfRule type="expression" dxfId="5" priority="5">
      <formula>AND($I29&lt;&gt;"",COUNTIF(Activities_Validation_List,$I29)=0)</formula>
    </cfRule>
  </conditionalFormatting>
  <conditionalFormatting sqref="I30">
    <cfRule type="expression" dxfId="4" priority="4">
      <formula>AND($I30&lt;&gt;"",COUNTIF(Activities_Validation_List,$I30)=0)</formula>
    </cfRule>
  </conditionalFormatting>
  <conditionalFormatting sqref="I31">
    <cfRule type="expression" dxfId="3" priority="3">
      <formula>AND($I31&lt;&gt;"",COUNTIF(Activities_Validation_List,$I31)=0)</formula>
    </cfRule>
  </conditionalFormatting>
  <conditionalFormatting sqref="L4:L31">
    <cfRule type="cellIs" dxfId="2" priority="1" operator="equal">
      <formula>""</formula>
    </cfRule>
  </conditionalFormatting>
  <dataValidations count="3">
    <dataValidation type="list" showInputMessage="1" showErrorMessage="1" sqref="J4:J12 J15:J31">
      <formula1>Budget_Headings</formula1>
    </dataValidation>
    <dataValidation type="whole" allowBlank="1" showInputMessage="1" showErrorMessage="1" errorTitle="Invalid Entry/Nesprávne zadanie" error="Only integers allowed in this cell.  /_x000a_V tejto bunke sú povolené len celé čísla." sqref="E4:F12 E15:F31">
      <formula1>0</formula1>
      <formula2>1000000</formula2>
    </dataValidation>
    <dataValidation type="list" showInputMessage="1" showErrorMessage="1" sqref="H4:H12 H15:H31">
      <formula1>Types_Of_Expenditure</formula1>
    </dataValidation>
  </dataValidations>
  <pageMargins left="0.74803149606299213" right="0.74803149606299213" top="0.98425196850393704" bottom="0.98425196850393704" header="0.51181102362204722" footer="0.51181102362204722"/>
  <pageSetup paperSize="9" scale="65" fitToHeight="0" orientation="landscape" r:id="rId1"/>
  <headerFooter alignWithMargins="0">
    <oddHeader>&amp;C&amp;"Arial,Tučné"PROJECT BUDGET</oddHeader>
    <oddFooter>&amp;CPage &amp;P/&amp;N&amp;R&amp;F</oddFooter>
  </headerFooter>
  <extLst>
    <ext xmlns:x14="http://schemas.microsoft.com/office/spreadsheetml/2009/9/main" uri="{78C0D931-6437-407d-A8EE-F0AAD7539E65}">
      <x14:conditionalFormattings>
        <x14:conditionalFormatting xmlns:xm="http://schemas.microsoft.com/office/excel/2006/main">
          <x14:cfRule type="expression" priority="43" id="{E97806EA-4196-4A15-AA73-69C7B33FD0C3}">
            <xm:f>AND($J$12&lt;&gt;Lists!$S$3,$J$12&lt;&gt;Lists!$S$12,$H$12=Lists!$R$4)</xm:f>
            <x14:dxf>
              <fill>
                <patternFill>
                  <bgColor rgb="FFFF0000"/>
                </patternFill>
              </fill>
            </x14:dxf>
          </x14:cfRule>
          <xm:sqref>J8</xm:sqref>
        </x14:conditionalFormatting>
        <x14:conditionalFormatting xmlns:xm="http://schemas.microsoft.com/office/excel/2006/main">
          <x14:cfRule type="expression" priority="38" id="{E6B08A92-4E66-4BF3-9C43-125EB8FA1F2B}">
            <xm:f>AND($J$12&lt;&gt;Lists!$S$3,$J$12&lt;&gt;Lists!$S$12,$H$12=Lists!$R$4)</xm:f>
            <x14:dxf>
              <fill>
                <patternFill>
                  <bgColor rgb="FFFF0000"/>
                </patternFill>
              </fill>
            </x14:dxf>
          </x14:cfRule>
          <xm:sqref>J12</xm:sqref>
        </x14:conditionalFormatting>
      </x14:conditionalFormattings>
    </ext>
    <ext xmlns:x14="http://schemas.microsoft.com/office/spreadsheetml/2009/9/main" uri="{CCE6A557-97BC-4b89-ADB6-D9C93CAAB3DF}">
      <x14:dataValidations xmlns:xm="http://schemas.microsoft.com/office/excel/2006/main" count="3">
        <x14:dataValidation type="list" showInputMessage="1" showErrorMessage="1">
          <x14:formula1>
            <xm:f>Lists!$BS$2:$BS$9</xm:f>
          </x14:formula1>
          <xm:sqref>I4:I31</xm:sqref>
        </x14:dataValidation>
        <x14:dataValidation type="list" allowBlank="1" showInputMessage="1" showErrorMessage="1">
          <x14:formula1>
            <xm:f>Lists!$BV$2:$BV$51</xm:f>
          </x14:formula1>
          <xm:sqref>B4:B31</xm:sqref>
        </x14:dataValidation>
        <x14:dataValidation type="list" showInputMessage="1" showErrorMessage="1">
          <x14:formula1>
            <xm:f>Lists!$BW$2:$BW$6</xm:f>
          </x14:formula1>
          <xm:sqref>K4:K31</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1"/>
  <dimension ref="A1:BZ127"/>
  <sheetViews>
    <sheetView showFormulas="1" topLeftCell="BF1" zoomScale="130" zoomScaleNormal="130" workbookViewId="0">
      <selection activeCell="BL8" sqref="BL8"/>
    </sheetView>
  </sheetViews>
  <sheetFormatPr defaultColWidth="9.109375" defaultRowHeight="10.199999999999999" x14ac:dyDescent="0.2"/>
  <cols>
    <col min="1" max="1" width="17.109375" style="35" customWidth="1"/>
    <col min="2" max="2" width="9.109375" style="35"/>
    <col min="3" max="3" width="18.33203125" style="35" customWidth="1"/>
    <col min="4" max="6" width="9.109375" style="35"/>
    <col min="7" max="7" width="17.109375" style="35" customWidth="1"/>
    <col min="8" max="9" width="9.109375" style="35"/>
    <col min="10" max="10" width="20.44140625" style="35" customWidth="1"/>
    <col min="11" max="11" width="9.109375" style="35"/>
    <col min="12" max="12" width="35.109375" style="35" customWidth="1"/>
    <col min="13" max="13" width="18.109375" style="35" customWidth="1"/>
    <col min="14" max="14" width="35.109375" style="35" customWidth="1"/>
    <col min="15" max="15" width="10.6640625" style="41" customWidth="1"/>
    <col min="16" max="16" width="20.109375" style="35" customWidth="1"/>
    <col min="17" max="18" width="15.88671875" style="35" customWidth="1"/>
    <col min="19" max="19" width="18.88671875" style="35" customWidth="1"/>
    <col min="20" max="25" width="9.109375" style="35"/>
    <col min="26" max="26" width="23" style="35" customWidth="1"/>
    <col min="27" max="27" width="15.33203125" style="35" customWidth="1"/>
    <col min="28" max="28" width="18.88671875" style="35" customWidth="1"/>
    <col min="29" max="30" width="6.6640625" style="41" customWidth="1"/>
    <col min="31" max="31" width="9.109375" style="35" customWidth="1"/>
    <col min="32" max="33" width="9.109375" style="35"/>
    <col min="34" max="34" width="11.88671875" style="35" customWidth="1"/>
    <col min="35" max="35" width="9.109375" style="35" customWidth="1"/>
    <col min="36" max="36" width="12.88671875" style="35" customWidth="1"/>
    <col min="37" max="37" width="11.6640625" style="35" customWidth="1"/>
    <col min="38" max="38" width="40.6640625" style="35" customWidth="1"/>
    <col min="39" max="39" width="21.88671875" style="35" customWidth="1"/>
    <col min="40" max="41" width="9.109375" style="35"/>
    <col min="42" max="42" width="14" style="35" customWidth="1"/>
    <col min="43" max="43" width="9.109375" style="35"/>
    <col min="44" max="44" width="16.5546875" style="35" customWidth="1"/>
    <col min="45" max="45" width="9.109375" style="35"/>
    <col min="46" max="46" width="7" style="35" customWidth="1"/>
    <col min="47" max="48" width="9.109375" style="35"/>
    <col min="49" max="49" width="14.109375" style="35" customWidth="1"/>
    <col min="50" max="51" width="21.44140625" style="35" customWidth="1"/>
    <col min="52" max="55" width="9.109375" style="35"/>
    <col min="56" max="56" width="9.109375" style="35" customWidth="1"/>
    <col min="57" max="60" width="9.109375" style="35"/>
    <col min="61" max="61" width="9.109375" style="35" customWidth="1"/>
    <col min="62" max="76" width="9.109375" style="35"/>
    <col min="77" max="77" width="14.77734375" style="35" customWidth="1"/>
    <col min="78" max="16384" width="9.109375" style="35"/>
  </cols>
  <sheetData>
    <row r="1" spans="1:78" s="38" customFormat="1" x14ac:dyDescent="0.2">
      <c r="A1" s="71" t="s">
        <v>697</v>
      </c>
      <c r="B1" s="38" t="s">
        <v>698</v>
      </c>
      <c r="C1" s="71" t="s">
        <v>699</v>
      </c>
      <c r="D1" s="71" t="s">
        <v>700</v>
      </c>
      <c r="E1" s="38" t="s">
        <v>698</v>
      </c>
      <c r="F1" s="38" t="s">
        <v>701</v>
      </c>
      <c r="G1" s="71" t="s">
        <v>323</v>
      </c>
      <c r="H1" s="71" t="s">
        <v>702</v>
      </c>
      <c r="I1" s="71" t="s">
        <v>703</v>
      </c>
      <c r="J1" s="71" t="s">
        <v>704</v>
      </c>
      <c r="L1" s="71" t="s">
        <v>705</v>
      </c>
      <c r="M1" s="38" t="s">
        <v>700</v>
      </c>
      <c r="N1" s="71" t="s">
        <v>323</v>
      </c>
      <c r="O1" s="77" t="s">
        <v>574</v>
      </c>
      <c r="P1" s="71" t="s">
        <v>706</v>
      </c>
      <c r="Q1" s="71" t="s">
        <v>707</v>
      </c>
      <c r="R1" s="71" t="s">
        <v>708</v>
      </c>
      <c r="S1" s="71" t="s">
        <v>709</v>
      </c>
      <c r="T1" s="71" t="s">
        <v>710</v>
      </c>
      <c r="U1" s="71" t="s">
        <v>711</v>
      </c>
      <c r="V1" s="71" t="s">
        <v>712</v>
      </c>
      <c r="W1" s="71" t="s">
        <v>713</v>
      </c>
      <c r="X1" s="71" t="s">
        <v>714</v>
      </c>
      <c r="Y1" s="71" t="s">
        <v>355</v>
      </c>
      <c r="Z1" s="71" t="s">
        <v>715</v>
      </c>
      <c r="AA1" s="38" t="s">
        <v>698</v>
      </c>
      <c r="AB1" s="76" t="s">
        <v>359</v>
      </c>
      <c r="AC1" s="77" t="s">
        <v>360</v>
      </c>
      <c r="AD1" s="77" t="s">
        <v>361</v>
      </c>
      <c r="AE1" s="71" t="s">
        <v>716</v>
      </c>
      <c r="AF1" s="71" t="s">
        <v>698</v>
      </c>
      <c r="AG1" s="71" t="s">
        <v>698</v>
      </c>
      <c r="AH1" s="71" t="s">
        <v>453</v>
      </c>
      <c r="AI1" s="71" t="s">
        <v>718</v>
      </c>
      <c r="AJ1" s="71" t="s">
        <v>717</v>
      </c>
      <c r="AK1" s="71" t="s">
        <v>719</v>
      </c>
      <c r="AL1" s="71" t="s">
        <v>455</v>
      </c>
      <c r="AM1" s="71" t="s">
        <v>720</v>
      </c>
      <c r="AN1" s="71" t="s">
        <v>325</v>
      </c>
      <c r="AO1" s="71" t="s">
        <v>324</v>
      </c>
      <c r="AP1" s="71" t="s">
        <v>574</v>
      </c>
      <c r="AQ1" s="71" t="s">
        <v>441</v>
      </c>
      <c r="AR1" s="71" t="s">
        <v>442</v>
      </c>
      <c r="AS1" s="71" t="s">
        <v>443</v>
      </c>
      <c r="AT1" s="71" t="s">
        <v>444</v>
      </c>
      <c r="AU1" s="71" t="s">
        <v>445</v>
      </c>
      <c r="AV1" s="71" t="s">
        <v>446</v>
      </c>
      <c r="AW1" s="71" t="s">
        <v>721</v>
      </c>
      <c r="AX1" s="71" t="s">
        <v>722</v>
      </c>
      <c r="AY1" s="71" t="s">
        <v>574</v>
      </c>
      <c r="AZ1" s="71" t="s">
        <v>723</v>
      </c>
      <c r="BA1" s="71" t="s">
        <v>735</v>
      </c>
      <c r="BB1" s="71" t="s">
        <v>724</v>
      </c>
      <c r="BC1" s="71" t="s">
        <v>459</v>
      </c>
      <c r="BD1" s="71" t="s">
        <v>725</v>
      </c>
      <c r="BE1" s="71" t="s">
        <v>458</v>
      </c>
      <c r="BF1" s="71" t="s">
        <v>726</v>
      </c>
      <c r="BG1" s="71" t="s">
        <v>727</v>
      </c>
      <c r="BH1" s="71" t="s">
        <v>728</v>
      </c>
      <c r="BI1" s="71" t="s">
        <v>729</v>
      </c>
      <c r="BJ1" s="71" t="s">
        <v>730</v>
      </c>
      <c r="BK1" s="71" t="s">
        <v>737</v>
      </c>
      <c r="BL1" s="71" t="s">
        <v>731</v>
      </c>
      <c r="BM1" s="38" t="s">
        <v>732</v>
      </c>
      <c r="BN1" s="38" t="s">
        <v>733</v>
      </c>
      <c r="BO1" s="38" t="s">
        <v>718</v>
      </c>
      <c r="BP1" s="38" t="s">
        <v>734</v>
      </c>
      <c r="BQ1" s="71" t="s">
        <v>736</v>
      </c>
      <c r="BR1" s="38" t="s">
        <v>575</v>
      </c>
      <c r="BS1" s="38" t="s">
        <v>352</v>
      </c>
      <c r="BT1" s="38" t="s">
        <v>751</v>
      </c>
      <c r="BU1" s="38" t="s">
        <v>752</v>
      </c>
      <c r="BV1" s="38" t="s">
        <v>761</v>
      </c>
      <c r="BW1" s="38" t="s">
        <v>341</v>
      </c>
      <c r="BX1" s="38" t="s">
        <v>764</v>
      </c>
      <c r="BY1" s="38" t="s">
        <v>769</v>
      </c>
      <c r="BZ1" s="38" t="s">
        <v>790</v>
      </c>
    </row>
    <row r="2" spans="1:78" x14ac:dyDescent="0.2">
      <c r="A2" s="72" t="s">
        <v>48</v>
      </c>
      <c r="B2" s="39" t="s">
        <v>157</v>
      </c>
      <c r="C2" s="40" t="s">
        <v>48</v>
      </c>
      <c r="D2" s="35" t="s">
        <v>167</v>
      </c>
      <c r="E2" s="35" t="s">
        <v>174</v>
      </c>
      <c r="F2" s="35" t="s">
        <v>183</v>
      </c>
      <c r="G2" s="38" t="s">
        <v>174</v>
      </c>
      <c r="H2" s="38" t="s">
        <v>183</v>
      </c>
      <c r="I2" s="38"/>
      <c r="J2" s="35" t="s">
        <v>623</v>
      </c>
      <c r="K2" s="38"/>
      <c r="L2" s="6" t="s">
        <v>310</v>
      </c>
      <c r="M2" s="32" t="s">
        <v>310</v>
      </c>
      <c r="N2" s="67" t="s">
        <v>310</v>
      </c>
      <c r="P2" s="42" t="s">
        <v>326</v>
      </c>
      <c r="Q2" s="42" t="s">
        <v>327</v>
      </c>
      <c r="R2" s="42" t="s">
        <v>336</v>
      </c>
      <c r="S2" s="35" t="s">
        <v>512</v>
      </c>
      <c r="T2" s="35" t="s">
        <v>23</v>
      </c>
      <c r="U2" s="43" t="s">
        <v>86</v>
      </c>
      <c r="V2" s="35" t="s">
        <v>344</v>
      </c>
      <c r="W2" s="35" t="s">
        <v>346</v>
      </c>
      <c r="X2" s="35" t="s">
        <v>348</v>
      </c>
      <c r="Y2" s="35" t="s">
        <v>358</v>
      </c>
      <c r="Z2" s="31" t="s">
        <v>362</v>
      </c>
      <c r="AA2" s="38" t="s">
        <v>429</v>
      </c>
      <c r="AB2" s="38" t="s">
        <v>429</v>
      </c>
      <c r="AC2" s="33"/>
      <c r="AD2" s="33"/>
      <c r="AE2" s="73" t="s">
        <v>604</v>
      </c>
      <c r="AF2" s="35" t="s">
        <v>605</v>
      </c>
      <c r="AG2" s="35" t="s">
        <v>606</v>
      </c>
      <c r="AH2" s="38" t="s">
        <v>606</v>
      </c>
      <c r="AL2" s="38" t="s">
        <v>608</v>
      </c>
      <c r="AM2" s="38" t="s">
        <v>610</v>
      </c>
      <c r="AP2" s="51"/>
      <c r="AW2" s="35" t="s">
        <v>690</v>
      </c>
      <c r="AX2" s="35" t="s">
        <v>738</v>
      </c>
      <c r="AZ2" s="35" t="s">
        <v>460</v>
      </c>
      <c r="BA2" s="35" t="s">
        <v>466</v>
      </c>
      <c r="BB2" s="35" t="s">
        <v>470</v>
      </c>
      <c r="BC2" s="35" t="s">
        <v>462</v>
      </c>
      <c r="BD2" s="35" t="s">
        <v>474</v>
      </c>
      <c r="BE2" s="35">
        <v>1</v>
      </c>
      <c r="BF2" s="35" t="s">
        <v>490</v>
      </c>
      <c r="BG2" s="35" t="s">
        <v>356</v>
      </c>
      <c r="BH2" s="51" t="s">
        <v>578</v>
      </c>
      <c r="BI2" s="35" t="s">
        <v>603</v>
      </c>
      <c r="BJ2" s="51">
        <v>500000</v>
      </c>
      <c r="BK2" s="51">
        <v>1400000</v>
      </c>
      <c r="BL2" s="35" t="s">
        <v>812</v>
      </c>
      <c r="BM2" s="35" t="s">
        <v>517</v>
      </c>
      <c r="BN2" s="35" t="s">
        <v>519</v>
      </c>
      <c r="BO2" s="35" t="s">
        <v>520</v>
      </c>
      <c r="BP2" s="38" t="s">
        <v>520</v>
      </c>
      <c r="BQ2" s="35" t="s">
        <v>344</v>
      </c>
      <c r="BR2" s="55">
        <v>0.5</v>
      </c>
      <c r="BS2" s="35">
        <v>1</v>
      </c>
      <c r="BT2" s="35">
        <v>1</v>
      </c>
      <c r="BU2" s="35" t="s">
        <v>754</v>
      </c>
      <c r="BV2" s="35">
        <v>1</v>
      </c>
      <c r="BW2" s="35" t="s">
        <v>762</v>
      </c>
      <c r="BX2" s="35" t="s">
        <v>765</v>
      </c>
      <c r="BY2" s="35" t="s">
        <v>771</v>
      </c>
      <c r="BZ2" s="35" t="s">
        <v>791</v>
      </c>
    </row>
    <row r="3" spans="1:78" x14ac:dyDescent="0.2">
      <c r="A3" s="72" t="s">
        <v>62</v>
      </c>
      <c r="B3" s="39" t="s">
        <v>158</v>
      </c>
      <c r="C3" s="39" t="s">
        <v>151</v>
      </c>
      <c r="D3" s="35" t="s">
        <v>601</v>
      </c>
      <c r="E3" s="35" t="s">
        <v>598</v>
      </c>
      <c r="F3" s="35" t="s">
        <v>599</v>
      </c>
      <c r="G3" s="35" t="s">
        <v>170</v>
      </c>
      <c r="H3" s="35" t="s">
        <v>4</v>
      </c>
      <c r="I3" s="55">
        <v>0.95</v>
      </c>
      <c r="J3" s="35" t="s">
        <v>190</v>
      </c>
      <c r="L3" s="6" t="s">
        <v>311</v>
      </c>
      <c r="M3" s="32" t="s">
        <v>311</v>
      </c>
      <c r="N3" s="6" t="s">
        <v>195</v>
      </c>
      <c r="O3" s="34">
        <v>1111000</v>
      </c>
      <c r="P3" s="42" t="s">
        <v>440</v>
      </c>
      <c r="Q3" s="42" t="s">
        <v>118</v>
      </c>
      <c r="R3" s="42" t="s">
        <v>337</v>
      </c>
      <c r="S3" s="35" t="s">
        <v>597</v>
      </c>
      <c r="T3" s="35" t="s">
        <v>40</v>
      </c>
      <c r="U3" s="43" t="s">
        <v>87</v>
      </c>
      <c r="V3" s="35" t="s">
        <v>345</v>
      </c>
      <c r="W3" s="35" t="s">
        <v>347</v>
      </c>
      <c r="X3" s="35" t="s">
        <v>696</v>
      </c>
      <c r="Y3" s="35" t="s">
        <v>357</v>
      </c>
      <c r="Z3" s="31" t="s">
        <v>367</v>
      </c>
      <c r="AA3" s="38" t="s">
        <v>430</v>
      </c>
      <c r="AB3" s="32" t="s">
        <v>363</v>
      </c>
      <c r="AC3" s="34"/>
      <c r="AD3" s="34" t="s">
        <v>364</v>
      </c>
      <c r="AH3" s="73" t="s">
        <v>607</v>
      </c>
      <c r="AI3" s="38" t="s">
        <v>608</v>
      </c>
      <c r="AJ3" s="38" t="s">
        <v>610</v>
      </c>
      <c r="AK3" s="38" t="s">
        <v>612</v>
      </c>
      <c r="AL3" s="35" t="s">
        <v>617</v>
      </c>
      <c r="AM3" s="35" t="s">
        <v>625</v>
      </c>
      <c r="AN3" s="35" t="s">
        <v>327</v>
      </c>
      <c r="AO3" s="35" t="s">
        <v>595</v>
      </c>
      <c r="AP3" s="51" t="s">
        <v>619</v>
      </c>
      <c r="AQ3" s="35" t="s">
        <v>447</v>
      </c>
      <c r="AR3" s="35" t="s">
        <v>675</v>
      </c>
      <c r="AS3" s="35" t="s">
        <v>674</v>
      </c>
      <c r="AT3" s="35">
        <v>0</v>
      </c>
      <c r="AU3" s="35" t="s">
        <v>0</v>
      </c>
      <c r="AV3" s="35">
        <v>25000</v>
      </c>
      <c r="AW3" s="35" t="s">
        <v>691</v>
      </c>
      <c r="AZ3" s="35" t="s">
        <v>461</v>
      </c>
      <c r="BA3" s="35" t="s">
        <v>467</v>
      </c>
      <c r="BB3" s="35" t="s">
        <v>471</v>
      </c>
      <c r="BC3" s="35" t="s">
        <v>463</v>
      </c>
      <c r="BD3" s="35" t="s">
        <v>475</v>
      </c>
      <c r="BE3" s="35">
        <v>1.41</v>
      </c>
      <c r="BF3" s="35" t="s">
        <v>491</v>
      </c>
      <c r="BG3" s="35" t="s">
        <v>494</v>
      </c>
      <c r="BH3" s="51" t="s">
        <v>495</v>
      </c>
      <c r="BI3" s="35" t="s">
        <v>602</v>
      </c>
      <c r="BJ3" s="51">
        <v>500000</v>
      </c>
      <c r="BK3" s="51">
        <v>1400000</v>
      </c>
      <c r="BL3" s="35" t="s">
        <v>813</v>
      </c>
      <c r="BM3" s="35" t="s">
        <v>518</v>
      </c>
      <c r="BN3" s="35" t="s">
        <v>521</v>
      </c>
      <c r="BO3" s="35" t="s">
        <v>522</v>
      </c>
      <c r="BP3" s="35" t="s">
        <v>531</v>
      </c>
      <c r="BS3" s="35">
        <v>2</v>
      </c>
      <c r="BT3" s="35">
        <v>2</v>
      </c>
      <c r="BU3" s="35" t="s">
        <v>755</v>
      </c>
      <c r="BV3" s="35">
        <v>2</v>
      </c>
      <c r="BW3" s="35" t="s">
        <v>40</v>
      </c>
      <c r="BX3" s="35" t="s">
        <v>766</v>
      </c>
      <c r="BY3" s="35" t="s">
        <v>772</v>
      </c>
      <c r="BZ3" s="35" t="s">
        <v>792</v>
      </c>
    </row>
    <row r="4" spans="1:78" x14ac:dyDescent="0.2">
      <c r="A4" s="72" t="s">
        <v>71</v>
      </c>
      <c r="B4" s="39" t="s">
        <v>159</v>
      </c>
      <c r="C4" s="39" t="s">
        <v>49</v>
      </c>
      <c r="D4" s="35" t="s">
        <v>169</v>
      </c>
      <c r="E4" s="35" t="s">
        <v>176</v>
      </c>
      <c r="F4" s="35" t="s">
        <v>185</v>
      </c>
      <c r="G4" s="35" t="s">
        <v>171</v>
      </c>
      <c r="H4" s="35" t="s">
        <v>514</v>
      </c>
      <c r="I4" s="55">
        <v>0.95</v>
      </c>
      <c r="J4" s="35" t="s">
        <v>191</v>
      </c>
      <c r="L4" s="6" t="s">
        <v>312</v>
      </c>
      <c r="M4" s="32" t="s">
        <v>170</v>
      </c>
      <c r="N4" s="6" t="s">
        <v>196</v>
      </c>
      <c r="O4" s="34">
        <v>1112000</v>
      </c>
      <c r="P4" s="42" t="s">
        <v>354</v>
      </c>
      <c r="Q4" s="42"/>
      <c r="R4" s="42" t="s">
        <v>338</v>
      </c>
      <c r="S4" s="35" t="s">
        <v>511</v>
      </c>
      <c r="T4" s="35" t="s">
        <v>41</v>
      </c>
      <c r="U4" s="43" t="s">
        <v>115</v>
      </c>
      <c r="X4" s="35" t="s">
        <v>349</v>
      </c>
      <c r="Y4" s="35" t="s">
        <v>356</v>
      </c>
      <c r="Z4" s="31" t="s">
        <v>372</v>
      </c>
      <c r="AA4" s="38" t="s">
        <v>431</v>
      </c>
      <c r="AB4" s="32" t="s">
        <v>365</v>
      </c>
      <c r="AC4" s="34"/>
      <c r="AD4" s="34" t="s">
        <v>364</v>
      </c>
      <c r="AH4" s="73" t="s">
        <v>618</v>
      </c>
      <c r="AI4" s="38" t="s">
        <v>609</v>
      </c>
      <c r="AJ4" s="38" t="s">
        <v>611</v>
      </c>
      <c r="AK4" s="38" t="s">
        <v>615</v>
      </c>
      <c r="AL4" s="35" t="s">
        <v>624</v>
      </c>
      <c r="AM4" s="35" t="s">
        <v>626</v>
      </c>
      <c r="AN4" s="35" t="s">
        <v>327</v>
      </c>
      <c r="AO4" s="35" t="s">
        <v>596</v>
      </c>
      <c r="AP4" s="51" t="s">
        <v>620</v>
      </c>
      <c r="AQ4" s="35" t="s">
        <v>38</v>
      </c>
      <c r="AR4" s="35" t="s">
        <v>38</v>
      </c>
      <c r="AS4" s="35" t="s">
        <v>678</v>
      </c>
      <c r="AT4" s="35">
        <v>0</v>
      </c>
      <c r="AU4" s="35" t="s">
        <v>0</v>
      </c>
      <c r="AV4" s="35">
        <v>15000</v>
      </c>
      <c r="AW4" s="35" t="s">
        <v>692</v>
      </c>
      <c r="BA4" s="35" t="s">
        <v>468</v>
      </c>
      <c r="BB4" s="35" t="s">
        <v>472</v>
      </c>
      <c r="BC4" s="35" t="s">
        <v>464</v>
      </c>
      <c r="BD4" s="35" t="s">
        <v>476</v>
      </c>
      <c r="BE4" s="35">
        <v>1.73</v>
      </c>
      <c r="BF4" s="35" t="s">
        <v>492</v>
      </c>
      <c r="BG4" s="35" t="s">
        <v>357</v>
      </c>
      <c r="BH4" s="51" t="s">
        <v>496</v>
      </c>
      <c r="BJ4" s="51">
        <v>20000</v>
      </c>
      <c r="BK4" s="51">
        <v>50000</v>
      </c>
      <c r="BL4" s="35" t="s">
        <v>814</v>
      </c>
      <c r="BN4" s="35" t="s">
        <v>523</v>
      </c>
      <c r="BO4" s="35" t="s">
        <v>524</v>
      </c>
      <c r="BP4" s="35" t="s">
        <v>532</v>
      </c>
      <c r="BS4" s="35">
        <v>3</v>
      </c>
      <c r="BT4" s="35">
        <v>3</v>
      </c>
      <c r="BV4" s="35">
        <v>3</v>
      </c>
      <c r="BW4" s="35" t="s">
        <v>41</v>
      </c>
      <c r="BX4" s="35" t="s">
        <v>767</v>
      </c>
      <c r="BY4" s="35" t="s">
        <v>770</v>
      </c>
    </row>
    <row r="5" spans="1:78" x14ac:dyDescent="0.2">
      <c r="A5" s="72" t="s">
        <v>82</v>
      </c>
      <c r="B5" s="39" t="s">
        <v>160</v>
      </c>
      <c r="C5" s="39" t="s">
        <v>50</v>
      </c>
      <c r="D5" s="35" t="s">
        <v>168</v>
      </c>
      <c r="E5" s="35" t="s">
        <v>175</v>
      </c>
      <c r="F5" s="35" t="s">
        <v>184</v>
      </c>
      <c r="G5" s="35" t="s">
        <v>172</v>
      </c>
      <c r="H5" s="35" t="s">
        <v>584</v>
      </c>
      <c r="I5" s="55">
        <v>0.95</v>
      </c>
      <c r="J5" s="35" t="s">
        <v>516</v>
      </c>
      <c r="L5" s="6" t="s">
        <v>313</v>
      </c>
      <c r="M5" s="32" t="s">
        <v>319</v>
      </c>
      <c r="N5" s="6" t="s">
        <v>197</v>
      </c>
      <c r="O5" s="34">
        <v>1118100</v>
      </c>
      <c r="P5" s="42"/>
      <c r="Q5" s="42"/>
      <c r="R5" s="42" t="s">
        <v>332</v>
      </c>
      <c r="S5" s="35" t="s">
        <v>328</v>
      </c>
      <c r="T5" s="35" t="s">
        <v>42</v>
      </c>
      <c r="U5" s="43" t="s">
        <v>88</v>
      </c>
      <c r="X5" s="35" t="s">
        <v>350</v>
      </c>
      <c r="Z5" s="31" t="s">
        <v>377</v>
      </c>
      <c r="AA5" s="38" t="s">
        <v>432</v>
      </c>
      <c r="AB5" s="32" t="s">
        <v>366</v>
      </c>
      <c r="AC5" s="34"/>
      <c r="AD5" s="34" t="s">
        <v>364</v>
      </c>
      <c r="AH5" s="73" t="s">
        <v>454</v>
      </c>
      <c r="AI5" s="38" t="s">
        <v>613</v>
      </c>
      <c r="AJ5" s="38" t="s">
        <v>614</v>
      </c>
      <c r="AK5" s="38" t="s">
        <v>616</v>
      </c>
      <c r="AM5" s="35" t="s">
        <v>627</v>
      </c>
      <c r="AN5" s="35" t="s">
        <v>327</v>
      </c>
      <c r="AO5" s="35" t="s">
        <v>596</v>
      </c>
      <c r="AP5" s="51" t="s">
        <v>621</v>
      </c>
      <c r="AQ5" s="35" t="s">
        <v>451</v>
      </c>
      <c r="AR5" s="35" t="s">
        <v>677</v>
      </c>
      <c r="AS5" s="35" t="s">
        <v>678</v>
      </c>
      <c r="AT5" s="74">
        <v>0</v>
      </c>
      <c r="AU5" s="35" t="s">
        <v>0</v>
      </c>
      <c r="AV5" s="75">
        <v>10.5</v>
      </c>
      <c r="AW5" s="35" t="s">
        <v>693</v>
      </c>
      <c r="BA5" s="35" t="s">
        <v>469</v>
      </c>
      <c r="BB5" s="35" t="s">
        <v>473</v>
      </c>
      <c r="BC5" s="35" t="s">
        <v>465</v>
      </c>
      <c r="BD5" s="35" t="s">
        <v>477</v>
      </c>
      <c r="BE5" s="35">
        <v>2</v>
      </c>
      <c r="BF5" s="35" t="s">
        <v>504</v>
      </c>
      <c r="BH5" s="51" t="s">
        <v>497</v>
      </c>
      <c r="BJ5" s="51">
        <v>200000</v>
      </c>
      <c r="BK5" s="51">
        <v>1000000</v>
      </c>
      <c r="BL5" s="35" t="s">
        <v>508</v>
      </c>
      <c r="BN5" s="35" t="s">
        <v>525</v>
      </c>
      <c r="BO5" s="35" t="s">
        <v>526</v>
      </c>
      <c r="BP5" s="35" t="s">
        <v>533</v>
      </c>
      <c r="BS5" s="35">
        <v>4</v>
      </c>
      <c r="BT5" s="35">
        <v>4</v>
      </c>
      <c r="BV5" s="35">
        <v>4</v>
      </c>
      <c r="BW5" s="35" t="s">
        <v>42</v>
      </c>
      <c r="BY5" s="35" t="s">
        <v>811</v>
      </c>
    </row>
    <row r="6" spans="1:78" x14ac:dyDescent="0.2">
      <c r="A6" s="72" t="s">
        <v>123</v>
      </c>
      <c r="B6" s="39" t="s">
        <v>161</v>
      </c>
      <c r="C6" s="39" t="s">
        <v>51</v>
      </c>
      <c r="G6" s="35" t="s">
        <v>177</v>
      </c>
      <c r="H6" s="35" t="s">
        <v>585</v>
      </c>
      <c r="I6" s="55">
        <v>0.95</v>
      </c>
      <c r="J6" s="35" t="s">
        <v>192</v>
      </c>
      <c r="L6" s="6" t="s">
        <v>314</v>
      </c>
      <c r="M6" s="32" t="s">
        <v>314</v>
      </c>
      <c r="N6" s="6" t="s">
        <v>198</v>
      </c>
      <c r="O6" s="34">
        <v>1122000</v>
      </c>
      <c r="P6" s="42"/>
      <c r="Q6" s="42"/>
      <c r="R6" s="42" t="s">
        <v>333</v>
      </c>
      <c r="S6" s="35" t="s">
        <v>329</v>
      </c>
      <c r="T6" s="35" t="s">
        <v>43</v>
      </c>
      <c r="U6" s="43" t="s">
        <v>89</v>
      </c>
      <c r="X6" s="35" t="s">
        <v>351</v>
      </c>
      <c r="Z6" s="31" t="s">
        <v>384</v>
      </c>
      <c r="AA6" s="38" t="s">
        <v>433</v>
      </c>
      <c r="AB6" s="38" t="s">
        <v>430</v>
      </c>
      <c r="AC6" s="33"/>
      <c r="AD6" s="33"/>
      <c r="AH6" s="38"/>
      <c r="AI6" s="38"/>
      <c r="AJ6" s="38"/>
      <c r="AK6" s="38"/>
      <c r="AM6" s="35" t="s">
        <v>628</v>
      </c>
      <c r="AN6" s="35" t="s">
        <v>118</v>
      </c>
      <c r="AO6" s="35" t="s">
        <v>595</v>
      </c>
      <c r="AP6" s="51" t="s">
        <v>649</v>
      </c>
      <c r="AQ6" s="35" t="s">
        <v>38</v>
      </c>
      <c r="AR6" s="35" t="s">
        <v>679</v>
      </c>
      <c r="AS6" s="35" t="s">
        <v>449</v>
      </c>
      <c r="AT6" s="35">
        <v>0</v>
      </c>
      <c r="AU6" s="35" t="s">
        <v>0</v>
      </c>
      <c r="AV6" s="35">
        <v>7</v>
      </c>
      <c r="AW6" s="35" t="s">
        <v>694</v>
      </c>
      <c r="BD6" s="35" t="s">
        <v>478</v>
      </c>
      <c r="BE6" s="35">
        <v>1.41</v>
      </c>
      <c r="BF6" s="35" t="s">
        <v>493</v>
      </c>
      <c r="BH6" s="51" t="s">
        <v>498</v>
      </c>
      <c r="BJ6" s="51">
        <v>200000</v>
      </c>
      <c r="BK6" s="51">
        <v>50000</v>
      </c>
      <c r="BL6" s="35" t="s">
        <v>815</v>
      </c>
      <c r="BN6" s="35" t="s">
        <v>527</v>
      </c>
      <c r="BO6" s="35" t="s">
        <v>528</v>
      </c>
      <c r="BP6" s="35" t="s">
        <v>534</v>
      </c>
      <c r="BS6" s="35">
        <v>5</v>
      </c>
      <c r="BT6" s="35">
        <v>5</v>
      </c>
      <c r="BV6" s="35">
        <v>5</v>
      </c>
      <c r="BW6" s="35" t="s">
        <v>43</v>
      </c>
    </row>
    <row r="7" spans="1:78" x14ac:dyDescent="0.2">
      <c r="A7" s="72" t="s">
        <v>137</v>
      </c>
      <c r="B7" s="39" t="s">
        <v>162</v>
      </c>
      <c r="C7" s="39" t="s">
        <v>52</v>
      </c>
      <c r="G7" s="35" t="s">
        <v>173</v>
      </c>
      <c r="H7" s="35" t="s">
        <v>586</v>
      </c>
      <c r="I7" s="55">
        <v>0.95</v>
      </c>
      <c r="J7" s="35" t="s">
        <v>193</v>
      </c>
      <c r="L7" s="6" t="s">
        <v>315</v>
      </c>
      <c r="M7" s="32" t="s">
        <v>116</v>
      </c>
      <c r="N7" s="6" t="s">
        <v>199</v>
      </c>
      <c r="O7" s="34">
        <v>1123000</v>
      </c>
      <c r="P7" s="42"/>
      <c r="Q7" s="42"/>
      <c r="R7" s="42" t="s">
        <v>334</v>
      </c>
      <c r="S7" s="35" t="s">
        <v>510</v>
      </c>
      <c r="U7" s="43" t="s">
        <v>90</v>
      </c>
      <c r="Z7" s="31" t="s">
        <v>390</v>
      </c>
      <c r="AA7" s="38" t="s">
        <v>434</v>
      </c>
      <c r="AB7" s="32" t="s">
        <v>368</v>
      </c>
      <c r="AC7" s="34" t="s">
        <v>369</v>
      </c>
      <c r="AD7" s="34" t="s">
        <v>364</v>
      </c>
      <c r="AI7" s="38"/>
      <c r="AJ7" s="38"/>
      <c r="AK7" s="38"/>
      <c r="AL7" s="38"/>
      <c r="AM7" s="35" t="s">
        <v>629</v>
      </c>
      <c r="AN7" s="35" t="s">
        <v>118</v>
      </c>
      <c r="AO7" s="35" t="s">
        <v>595</v>
      </c>
      <c r="AP7" s="51" t="s">
        <v>650</v>
      </c>
      <c r="AQ7" s="35" t="s">
        <v>38</v>
      </c>
      <c r="AR7" s="35" t="s">
        <v>680</v>
      </c>
      <c r="AS7" s="35" t="s">
        <v>449</v>
      </c>
      <c r="AT7" s="35">
        <v>0</v>
      </c>
      <c r="AU7" s="35" t="s">
        <v>0</v>
      </c>
      <c r="AV7" s="35">
        <v>112</v>
      </c>
      <c r="AW7" s="35" t="s">
        <v>695</v>
      </c>
      <c r="BD7" s="35" t="s">
        <v>479</v>
      </c>
      <c r="BE7" s="35">
        <v>2</v>
      </c>
      <c r="BH7" s="51" t="s">
        <v>499</v>
      </c>
      <c r="BJ7" s="51">
        <v>0</v>
      </c>
      <c r="BK7" s="51">
        <v>1200000</v>
      </c>
      <c r="BL7" s="35" t="s">
        <v>817</v>
      </c>
      <c r="BN7" s="35" t="s">
        <v>529</v>
      </c>
      <c r="BO7" s="35" t="s">
        <v>530</v>
      </c>
      <c r="BP7" s="35" t="s">
        <v>535</v>
      </c>
      <c r="BS7" s="35">
        <v>6</v>
      </c>
      <c r="BT7" s="35">
        <v>6</v>
      </c>
      <c r="BV7" s="35">
        <v>6</v>
      </c>
    </row>
    <row r="8" spans="1:78" x14ac:dyDescent="0.2">
      <c r="A8" s="72" t="s">
        <v>147</v>
      </c>
      <c r="B8" s="39" t="s">
        <v>163</v>
      </c>
      <c r="C8" s="39" t="s">
        <v>53</v>
      </c>
      <c r="G8" s="38" t="s">
        <v>175</v>
      </c>
      <c r="H8" s="35" t="s">
        <v>587</v>
      </c>
      <c r="I8" s="55">
        <v>0.95</v>
      </c>
      <c r="J8" s="35" t="s">
        <v>194</v>
      </c>
      <c r="K8" s="38"/>
      <c r="L8" s="6" t="s">
        <v>316</v>
      </c>
      <c r="M8" s="32" t="s">
        <v>320</v>
      </c>
      <c r="N8" s="6" t="s">
        <v>200</v>
      </c>
      <c r="O8" s="34">
        <v>1123200</v>
      </c>
      <c r="P8" s="42"/>
      <c r="Q8" s="42"/>
      <c r="R8" s="42" t="s">
        <v>335</v>
      </c>
      <c r="S8" s="35" t="s">
        <v>513</v>
      </c>
      <c r="U8" s="43" t="s">
        <v>47</v>
      </c>
      <c r="Z8" s="31" t="s">
        <v>400</v>
      </c>
      <c r="AA8" s="38" t="s">
        <v>435</v>
      </c>
      <c r="AB8" s="32" t="s">
        <v>370</v>
      </c>
      <c r="AC8" s="34" t="s">
        <v>364</v>
      </c>
      <c r="AD8" s="34" t="s">
        <v>364</v>
      </c>
      <c r="AI8" s="38"/>
      <c r="AJ8" s="38"/>
      <c r="AK8" s="38"/>
      <c r="AM8" s="35" t="s">
        <v>630</v>
      </c>
      <c r="AN8" s="35" t="s">
        <v>118</v>
      </c>
      <c r="AO8" s="35" t="s">
        <v>595</v>
      </c>
      <c r="AP8" s="51" t="s">
        <v>652</v>
      </c>
      <c r="AQ8" s="35" t="s">
        <v>38</v>
      </c>
      <c r="AR8" s="35" t="s">
        <v>670</v>
      </c>
      <c r="AS8" s="35" t="s">
        <v>449</v>
      </c>
      <c r="AT8" s="35">
        <v>0</v>
      </c>
      <c r="AU8" s="35" t="s">
        <v>0</v>
      </c>
      <c r="AV8" s="35">
        <v>80</v>
      </c>
      <c r="BD8" s="35" t="s">
        <v>480</v>
      </c>
      <c r="BE8" s="35">
        <v>2.4500000000000002</v>
      </c>
      <c r="BH8" s="51" t="s">
        <v>576</v>
      </c>
      <c r="BJ8" s="73"/>
      <c r="BK8" s="73"/>
      <c r="BP8" s="35" t="s">
        <v>536</v>
      </c>
      <c r="BS8" s="35">
        <v>7</v>
      </c>
      <c r="BT8" s="35">
        <v>7</v>
      </c>
      <c r="BV8" s="35">
        <v>7</v>
      </c>
    </row>
    <row r="9" spans="1:78" x14ac:dyDescent="0.2">
      <c r="A9" s="72" t="s">
        <v>12</v>
      </c>
      <c r="B9" s="39" t="s">
        <v>164</v>
      </c>
      <c r="C9" s="39" t="s">
        <v>54</v>
      </c>
      <c r="G9" s="35" t="s">
        <v>178</v>
      </c>
      <c r="H9" s="35" t="s">
        <v>588</v>
      </c>
      <c r="I9" s="55">
        <v>0.95</v>
      </c>
      <c r="L9" s="6" t="s">
        <v>317</v>
      </c>
      <c r="M9" s="32" t="s">
        <v>321</v>
      </c>
      <c r="N9" s="6" t="s">
        <v>201</v>
      </c>
      <c r="O9" s="34">
        <v>1124000</v>
      </c>
      <c r="P9" s="42"/>
      <c r="Q9" s="42"/>
      <c r="S9" s="35" t="s">
        <v>330</v>
      </c>
      <c r="U9" s="43" t="s">
        <v>91</v>
      </c>
      <c r="Z9" s="31" t="s">
        <v>404</v>
      </c>
      <c r="AA9" s="38" t="s">
        <v>436</v>
      </c>
      <c r="AB9" s="32" t="s">
        <v>371</v>
      </c>
      <c r="AC9" s="34" t="s">
        <v>364</v>
      </c>
      <c r="AD9" s="34"/>
      <c r="AI9" s="38"/>
      <c r="AJ9" s="38"/>
      <c r="AK9" s="38"/>
      <c r="AL9" s="38"/>
      <c r="AM9" s="35" t="s">
        <v>631</v>
      </c>
      <c r="AN9" s="35" t="s">
        <v>118</v>
      </c>
      <c r="AO9" s="35" t="s">
        <v>595</v>
      </c>
      <c r="AP9" s="51" t="s">
        <v>653</v>
      </c>
      <c r="AQ9" s="35" t="s">
        <v>38</v>
      </c>
      <c r="AR9" s="35" t="s">
        <v>671</v>
      </c>
      <c r="AS9" s="35" t="s">
        <v>449</v>
      </c>
      <c r="AT9" s="35">
        <v>0</v>
      </c>
      <c r="AU9" s="35" t="s">
        <v>0</v>
      </c>
      <c r="AV9" s="35">
        <v>29</v>
      </c>
      <c r="BD9" s="35" t="s">
        <v>481</v>
      </c>
      <c r="BE9" s="35">
        <v>2.83</v>
      </c>
      <c r="BH9" s="51" t="s">
        <v>577</v>
      </c>
      <c r="BJ9" s="73"/>
      <c r="BK9" s="73"/>
      <c r="BP9" s="35" t="s">
        <v>537</v>
      </c>
      <c r="BS9" s="35">
        <v>8</v>
      </c>
      <c r="BT9" s="35">
        <v>8</v>
      </c>
      <c r="BV9" s="35">
        <v>8</v>
      </c>
    </row>
    <row r="10" spans="1:78" x14ac:dyDescent="0.2">
      <c r="C10" s="39" t="s">
        <v>55</v>
      </c>
      <c r="G10" s="38" t="s">
        <v>598</v>
      </c>
      <c r="H10" s="38" t="s">
        <v>184</v>
      </c>
      <c r="I10" s="38"/>
      <c r="J10" s="38"/>
      <c r="K10" s="38"/>
      <c r="L10" s="6" t="s">
        <v>318</v>
      </c>
      <c r="M10" s="32" t="s">
        <v>322</v>
      </c>
      <c r="N10" s="6" t="s">
        <v>202</v>
      </c>
      <c r="O10" s="34">
        <v>1132000</v>
      </c>
      <c r="P10" s="42"/>
      <c r="Q10" s="42"/>
      <c r="R10" s="42"/>
      <c r="S10" s="35" t="s">
        <v>509</v>
      </c>
      <c r="U10" s="43" t="s">
        <v>92</v>
      </c>
      <c r="Z10" s="31" t="s">
        <v>412</v>
      </c>
      <c r="AA10" s="38" t="s">
        <v>437</v>
      </c>
      <c r="AB10" s="38" t="s">
        <v>431</v>
      </c>
      <c r="AC10" s="33"/>
      <c r="AD10" s="33"/>
      <c r="AI10" s="38"/>
      <c r="AJ10" s="38"/>
      <c r="AK10" s="38"/>
      <c r="AM10" s="35" t="s">
        <v>632</v>
      </c>
      <c r="AN10" s="35" t="s">
        <v>118</v>
      </c>
      <c r="AO10" s="35" t="s">
        <v>595</v>
      </c>
      <c r="AP10" s="51" t="s">
        <v>651</v>
      </c>
      <c r="AQ10" s="35" t="s">
        <v>38</v>
      </c>
      <c r="AR10" s="35" t="s">
        <v>672</v>
      </c>
      <c r="AS10" s="35" t="s">
        <v>449</v>
      </c>
      <c r="AT10" s="35">
        <v>0</v>
      </c>
      <c r="AU10" s="35" t="s">
        <v>0</v>
      </c>
      <c r="AV10" s="35">
        <v>7300</v>
      </c>
      <c r="BD10" s="35" t="s">
        <v>482</v>
      </c>
      <c r="BE10" s="35">
        <v>1.73</v>
      </c>
      <c r="BJ10" s="73"/>
      <c r="BK10" s="73"/>
      <c r="BP10" s="38" t="s">
        <v>522</v>
      </c>
      <c r="BT10" s="35">
        <v>9</v>
      </c>
      <c r="BV10" s="35">
        <v>9</v>
      </c>
    </row>
    <row r="11" spans="1:78" x14ac:dyDescent="0.2">
      <c r="C11" s="39" t="s">
        <v>56</v>
      </c>
      <c r="G11" s="35" t="s">
        <v>179</v>
      </c>
      <c r="H11" s="35" t="s">
        <v>178</v>
      </c>
      <c r="I11" s="78">
        <v>0.85</v>
      </c>
      <c r="N11" s="6" t="s">
        <v>203</v>
      </c>
      <c r="O11" s="34">
        <v>1133000</v>
      </c>
      <c r="P11" s="42"/>
      <c r="Q11" s="42"/>
      <c r="R11" s="42"/>
      <c r="S11" s="35" t="s">
        <v>501</v>
      </c>
      <c r="U11" s="43" t="s">
        <v>93</v>
      </c>
      <c r="Z11" s="31" t="s">
        <v>416</v>
      </c>
      <c r="AA11" s="38" t="s">
        <v>438</v>
      </c>
      <c r="AB11" s="32" t="s">
        <v>373</v>
      </c>
      <c r="AC11" s="34"/>
      <c r="AD11" s="34" t="s">
        <v>374</v>
      </c>
      <c r="AI11" s="38"/>
      <c r="AJ11" s="38"/>
      <c r="AK11" s="38"/>
      <c r="AM11" s="35" t="s">
        <v>633</v>
      </c>
      <c r="AN11" s="35" t="s">
        <v>118</v>
      </c>
      <c r="AO11" s="35" t="s">
        <v>595</v>
      </c>
      <c r="AP11" s="51" t="s">
        <v>654</v>
      </c>
      <c r="AQ11" s="35" t="s">
        <v>38</v>
      </c>
      <c r="AR11" s="35" t="s">
        <v>681</v>
      </c>
      <c r="AS11" s="35" t="s">
        <v>449</v>
      </c>
      <c r="AT11" s="35">
        <v>0</v>
      </c>
      <c r="AU11" s="35" t="s">
        <v>0</v>
      </c>
      <c r="AV11" s="35">
        <v>4500</v>
      </c>
      <c r="BD11" s="35" t="s">
        <v>483</v>
      </c>
      <c r="BE11" s="35">
        <v>2.4500000000000002</v>
      </c>
      <c r="BJ11" s="73"/>
      <c r="BK11" s="73"/>
      <c r="BP11" s="35" t="s">
        <v>538</v>
      </c>
      <c r="BT11" s="35">
        <v>10</v>
      </c>
      <c r="BV11" s="35">
        <v>10</v>
      </c>
    </row>
    <row r="12" spans="1:78" x14ac:dyDescent="0.2">
      <c r="C12" s="39" t="s">
        <v>57</v>
      </c>
      <c r="G12" s="35" t="s">
        <v>180</v>
      </c>
      <c r="H12" s="38" t="s">
        <v>599</v>
      </c>
      <c r="I12" s="38"/>
      <c r="N12" s="6" t="s">
        <v>204</v>
      </c>
      <c r="O12" s="34">
        <v>1142000</v>
      </c>
      <c r="P12" s="42"/>
      <c r="Q12" s="42"/>
      <c r="R12" s="42"/>
      <c r="S12" s="35" t="s">
        <v>500</v>
      </c>
      <c r="U12" s="43" t="s">
        <v>94</v>
      </c>
      <c r="Z12" s="31" t="s">
        <v>422</v>
      </c>
      <c r="AA12" s="38" t="s">
        <v>439</v>
      </c>
      <c r="AB12" s="32" t="s">
        <v>375</v>
      </c>
      <c r="AC12" s="34" t="s">
        <v>364</v>
      </c>
      <c r="AD12" s="34"/>
      <c r="AH12" s="38"/>
      <c r="AI12" s="38"/>
      <c r="AJ12" s="38"/>
      <c r="AK12" s="38"/>
      <c r="AM12" s="35" t="s">
        <v>634</v>
      </c>
      <c r="AN12" s="35" t="s">
        <v>118</v>
      </c>
      <c r="AO12" s="35" t="s">
        <v>595</v>
      </c>
      <c r="AP12" s="51" t="s">
        <v>656</v>
      </c>
      <c r="AQ12" s="35" t="s">
        <v>38</v>
      </c>
      <c r="AR12" s="35" t="s">
        <v>682</v>
      </c>
      <c r="AS12" s="35" t="s">
        <v>449</v>
      </c>
      <c r="AT12" s="35">
        <v>0</v>
      </c>
      <c r="AU12" s="35" t="s">
        <v>0</v>
      </c>
      <c r="AV12" s="35">
        <v>18</v>
      </c>
      <c r="BD12" s="35" t="s">
        <v>484</v>
      </c>
      <c r="BE12" s="35">
        <v>3</v>
      </c>
      <c r="BJ12" s="73"/>
      <c r="BK12" s="73"/>
      <c r="BP12" s="35" t="s">
        <v>539</v>
      </c>
      <c r="BT12" s="35">
        <v>11</v>
      </c>
      <c r="BV12" s="35">
        <v>11</v>
      </c>
    </row>
    <row r="13" spans="1:78" x14ac:dyDescent="0.2">
      <c r="C13" s="39" t="s">
        <v>58</v>
      </c>
      <c r="G13" s="35" t="s">
        <v>600</v>
      </c>
      <c r="H13" s="35" t="s">
        <v>5</v>
      </c>
      <c r="I13" s="55">
        <v>0.95</v>
      </c>
      <c r="J13" s="38"/>
      <c r="K13" s="38"/>
      <c r="N13" s="67" t="s">
        <v>311</v>
      </c>
      <c r="P13" s="42"/>
      <c r="Q13" s="42"/>
      <c r="R13" s="42"/>
      <c r="S13" s="35" t="s">
        <v>331</v>
      </c>
      <c r="U13" s="43" t="s">
        <v>95</v>
      </c>
      <c r="AB13" s="32" t="s">
        <v>376</v>
      </c>
      <c r="AC13" s="34" t="s">
        <v>364</v>
      </c>
      <c r="AD13" s="34"/>
      <c r="AI13" s="38"/>
      <c r="AJ13" s="38"/>
      <c r="AK13" s="38"/>
      <c r="AL13" s="38"/>
      <c r="AM13" s="35" t="s">
        <v>635</v>
      </c>
      <c r="AN13" s="35" t="s">
        <v>118</v>
      </c>
      <c r="AO13" s="35" t="s">
        <v>595</v>
      </c>
      <c r="AP13" s="51" t="s">
        <v>655</v>
      </c>
      <c r="AQ13" s="35" t="s">
        <v>38</v>
      </c>
      <c r="AR13" s="35" t="s">
        <v>681</v>
      </c>
      <c r="AS13" s="35" t="s">
        <v>449</v>
      </c>
      <c r="AT13" s="35">
        <v>0</v>
      </c>
      <c r="AU13" s="35" t="s">
        <v>0</v>
      </c>
      <c r="AV13" s="35">
        <v>7</v>
      </c>
      <c r="BD13" s="35" t="s">
        <v>485</v>
      </c>
      <c r="BE13" s="35">
        <v>3.46</v>
      </c>
      <c r="BJ13" s="73"/>
      <c r="BK13" s="73"/>
      <c r="BP13" s="35" t="s">
        <v>540</v>
      </c>
      <c r="BT13" s="35">
        <v>12</v>
      </c>
      <c r="BV13" s="35">
        <v>12</v>
      </c>
    </row>
    <row r="14" spans="1:78" x14ac:dyDescent="0.2">
      <c r="C14" s="39" t="s">
        <v>59</v>
      </c>
      <c r="G14" s="38" t="s">
        <v>176</v>
      </c>
      <c r="H14" s="35" t="s">
        <v>515</v>
      </c>
      <c r="I14" s="55">
        <v>0.95</v>
      </c>
      <c r="N14" s="6" t="s">
        <v>205</v>
      </c>
      <c r="O14" s="34">
        <v>1211000</v>
      </c>
      <c r="U14" s="43" t="s">
        <v>96</v>
      </c>
      <c r="AB14" s="38" t="s">
        <v>432</v>
      </c>
      <c r="AC14" s="33"/>
      <c r="AD14" s="33"/>
      <c r="AI14" s="38"/>
      <c r="AJ14" s="38"/>
      <c r="AK14" s="38"/>
      <c r="AM14" s="35" t="s">
        <v>636</v>
      </c>
      <c r="AN14" s="35" t="s">
        <v>118</v>
      </c>
      <c r="AO14" s="35" t="s">
        <v>595</v>
      </c>
      <c r="AP14" s="51" t="s">
        <v>657</v>
      </c>
      <c r="AQ14" s="35" t="s">
        <v>447</v>
      </c>
      <c r="AR14" s="35" t="s">
        <v>681</v>
      </c>
      <c r="AS14" s="35" t="s">
        <v>449</v>
      </c>
      <c r="AT14" s="35">
        <v>0</v>
      </c>
      <c r="AU14" s="35" t="s">
        <v>0</v>
      </c>
      <c r="AV14" s="35" t="s">
        <v>688</v>
      </c>
      <c r="BD14" s="35" t="s">
        <v>486</v>
      </c>
      <c r="BE14" s="35">
        <v>2</v>
      </c>
      <c r="BJ14" s="73"/>
      <c r="BK14" s="73"/>
      <c r="BP14" s="35" t="s">
        <v>541</v>
      </c>
      <c r="BT14" s="35">
        <v>13</v>
      </c>
      <c r="BV14" s="35">
        <v>13</v>
      </c>
    </row>
    <row r="15" spans="1:78" x14ac:dyDescent="0.2">
      <c r="C15" s="39" t="s">
        <v>60</v>
      </c>
      <c r="G15" s="35" t="s">
        <v>6</v>
      </c>
      <c r="H15" s="35" t="s">
        <v>342</v>
      </c>
      <c r="I15" s="55">
        <v>0.95</v>
      </c>
      <c r="N15" s="6" t="s">
        <v>206</v>
      </c>
      <c r="O15" s="34">
        <v>1211001</v>
      </c>
      <c r="U15" s="43" t="s">
        <v>97</v>
      </c>
      <c r="AB15" s="32" t="s">
        <v>378</v>
      </c>
      <c r="AC15" s="34"/>
      <c r="AD15" s="34" t="s">
        <v>364</v>
      </c>
      <c r="AI15" s="38"/>
      <c r="AJ15" s="38"/>
      <c r="AK15" s="38"/>
      <c r="AL15" s="38"/>
      <c r="AM15" s="35" t="s">
        <v>637</v>
      </c>
      <c r="AN15" s="35" t="s">
        <v>118</v>
      </c>
      <c r="AO15" s="35" t="s">
        <v>595</v>
      </c>
      <c r="AP15" s="51" t="s">
        <v>658</v>
      </c>
      <c r="AQ15" s="35" t="s">
        <v>38</v>
      </c>
      <c r="AR15" s="35" t="s">
        <v>683</v>
      </c>
      <c r="AS15" s="35" t="s">
        <v>449</v>
      </c>
      <c r="AT15" s="35">
        <v>0</v>
      </c>
      <c r="AU15" s="35" t="s">
        <v>0</v>
      </c>
      <c r="AV15" s="35">
        <v>1200</v>
      </c>
      <c r="BD15" s="35" t="s">
        <v>487</v>
      </c>
      <c r="BE15" s="35">
        <v>2.83</v>
      </c>
      <c r="BJ15" s="73"/>
      <c r="BK15" s="73"/>
      <c r="BP15" s="35" t="s">
        <v>542</v>
      </c>
      <c r="BT15" s="35">
        <v>14</v>
      </c>
      <c r="BV15" s="35">
        <v>14</v>
      </c>
    </row>
    <row r="16" spans="1:78" x14ac:dyDescent="0.2">
      <c r="C16" s="40" t="s">
        <v>62</v>
      </c>
      <c r="G16" s="35" t="s">
        <v>181</v>
      </c>
      <c r="H16" s="35" t="s">
        <v>343</v>
      </c>
      <c r="I16" s="55">
        <v>0.95</v>
      </c>
      <c r="N16" s="6" t="s">
        <v>207</v>
      </c>
      <c r="O16" s="34">
        <v>1218100</v>
      </c>
      <c r="U16" s="43" t="s">
        <v>98</v>
      </c>
      <c r="AB16" s="32" t="s">
        <v>379</v>
      </c>
      <c r="AC16" s="34"/>
      <c r="AD16" s="34" t="s">
        <v>364</v>
      </c>
      <c r="AI16" s="38"/>
      <c r="AJ16" s="38"/>
      <c r="AK16" s="38"/>
      <c r="AM16" s="35" t="s">
        <v>638</v>
      </c>
      <c r="AN16" s="35" t="s">
        <v>118</v>
      </c>
      <c r="AO16" s="35" t="s">
        <v>595</v>
      </c>
      <c r="AP16" s="51" t="s">
        <v>659</v>
      </c>
      <c r="AQ16" s="35" t="s">
        <v>38</v>
      </c>
      <c r="AR16" s="35" t="s">
        <v>683</v>
      </c>
      <c r="AS16" s="35" t="s">
        <v>449</v>
      </c>
      <c r="AT16" s="35">
        <v>0</v>
      </c>
      <c r="AU16" s="35" t="s">
        <v>0</v>
      </c>
      <c r="AV16" s="35">
        <v>360</v>
      </c>
      <c r="BD16" s="35" t="s">
        <v>488</v>
      </c>
      <c r="BE16" s="35">
        <v>3.46</v>
      </c>
      <c r="BJ16" s="73"/>
      <c r="BK16" s="73"/>
      <c r="BP16" s="35" t="s">
        <v>543</v>
      </c>
      <c r="BT16" s="35">
        <v>15</v>
      </c>
      <c r="BV16" s="35">
        <v>15</v>
      </c>
    </row>
    <row r="17" spans="3:74" x14ac:dyDescent="0.2">
      <c r="C17" s="39" t="s">
        <v>61</v>
      </c>
      <c r="G17" s="35" t="s">
        <v>182</v>
      </c>
      <c r="H17" s="35" t="s">
        <v>502</v>
      </c>
      <c r="I17" s="55">
        <v>0.95</v>
      </c>
      <c r="N17" s="6" t="s">
        <v>208</v>
      </c>
      <c r="O17" s="34">
        <v>1218201</v>
      </c>
      <c r="U17" s="43" t="s">
        <v>45</v>
      </c>
      <c r="AB17" s="32" t="s">
        <v>380</v>
      </c>
      <c r="AC17" s="34" t="s">
        <v>364</v>
      </c>
      <c r="AD17" s="34"/>
      <c r="AH17" s="38"/>
      <c r="AM17" s="38" t="s">
        <v>611</v>
      </c>
      <c r="AP17" s="51" t="s">
        <v>573</v>
      </c>
      <c r="BD17" s="35" t="s">
        <v>489</v>
      </c>
      <c r="BE17" s="35">
        <v>4</v>
      </c>
      <c r="BJ17" s="73"/>
      <c r="BK17" s="73"/>
      <c r="BP17" s="35" t="s">
        <v>544</v>
      </c>
      <c r="BT17" s="35">
        <v>16</v>
      </c>
      <c r="BV17" s="35">
        <v>16</v>
      </c>
    </row>
    <row r="18" spans="3:74" x14ac:dyDescent="0.2">
      <c r="C18" s="39" t="s">
        <v>65</v>
      </c>
      <c r="G18" s="35" t="s">
        <v>177</v>
      </c>
      <c r="H18" s="35" t="s">
        <v>589</v>
      </c>
      <c r="I18" s="55">
        <v>0.95</v>
      </c>
      <c r="N18" s="6" t="s">
        <v>209</v>
      </c>
      <c r="O18" s="34">
        <v>1219100</v>
      </c>
      <c r="U18" s="43" t="s">
        <v>99</v>
      </c>
      <c r="AB18" s="32" t="s">
        <v>381</v>
      </c>
      <c r="AC18" s="34" t="s">
        <v>374</v>
      </c>
      <c r="AD18" s="34"/>
      <c r="AL18" s="38"/>
      <c r="AM18" s="35" t="s">
        <v>639</v>
      </c>
      <c r="AN18" s="35" t="s">
        <v>327</v>
      </c>
      <c r="AO18" s="35" t="s">
        <v>596</v>
      </c>
      <c r="AP18" s="51" t="s">
        <v>660</v>
      </c>
      <c r="AQ18" s="35" t="s">
        <v>38</v>
      </c>
      <c r="AR18" s="35" t="s">
        <v>684</v>
      </c>
      <c r="AS18" s="35" t="s">
        <v>673</v>
      </c>
      <c r="AT18" s="35">
        <v>0</v>
      </c>
      <c r="AU18" s="35" t="s">
        <v>0</v>
      </c>
      <c r="AV18" s="35">
        <v>3000</v>
      </c>
      <c r="BJ18" s="73"/>
      <c r="BK18" s="73"/>
      <c r="BP18" s="35" t="s">
        <v>545</v>
      </c>
      <c r="BT18" s="35">
        <v>17</v>
      </c>
      <c r="BV18" s="35">
        <v>17</v>
      </c>
    </row>
    <row r="19" spans="3:74" x14ac:dyDescent="0.2">
      <c r="C19" s="39" t="s">
        <v>66</v>
      </c>
      <c r="H19" s="35" t="s">
        <v>590</v>
      </c>
      <c r="I19" s="55">
        <v>0.95</v>
      </c>
      <c r="N19" s="6" t="s">
        <v>210</v>
      </c>
      <c r="O19" s="34">
        <v>1219101</v>
      </c>
      <c r="U19" s="43" t="s">
        <v>100</v>
      </c>
      <c r="AB19" s="32" t="s">
        <v>382</v>
      </c>
      <c r="AC19" s="34"/>
      <c r="AD19" s="34" t="s">
        <v>374</v>
      </c>
      <c r="AM19" s="35" t="s">
        <v>640</v>
      </c>
      <c r="AN19" s="35" t="s">
        <v>327</v>
      </c>
      <c r="AO19" s="35" t="s">
        <v>596</v>
      </c>
      <c r="AP19" s="51" t="s">
        <v>661</v>
      </c>
      <c r="AQ19" s="35" t="s">
        <v>452</v>
      </c>
      <c r="AR19" s="35" t="s">
        <v>676</v>
      </c>
      <c r="AS19" s="35" t="s">
        <v>673</v>
      </c>
      <c r="AT19" s="35" t="s">
        <v>345</v>
      </c>
      <c r="AU19" s="35">
        <v>2017</v>
      </c>
      <c r="AV19" s="35" t="s">
        <v>344</v>
      </c>
      <c r="BJ19" s="73"/>
      <c r="BK19" s="73"/>
      <c r="BP19" s="35" t="s">
        <v>546</v>
      </c>
      <c r="BT19" s="35">
        <v>18</v>
      </c>
      <c r="BV19" s="35">
        <v>18</v>
      </c>
    </row>
    <row r="20" spans="3:74" x14ac:dyDescent="0.2">
      <c r="C20" s="39" t="s">
        <v>63</v>
      </c>
      <c r="H20" s="35" t="s">
        <v>186</v>
      </c>
      <c r="I20" s="55">
        <v>0.95</v>
      </c>
      <c r="N20" s="6" t="s">
        <v>211</v>
      </c>
      <c r="O20" s="34">
        <v>1219102</v>
      </c>
      <c r="U20" s="43" t="s">
        <v>101</v>
      </c>
      <c r="AB20" s="32" t="s">
        <v>383</v>
      </c>
      <c r="AC20" s="34" t="s">
        <v>364</v>
      </c>
      <c r="AD20" s="34"/>
      <c r="AL20" s="38"/>
      <c r="AM20" s="35" t="s">
        <v>641</v>
      </c>
      <c r="AN20" s="35" t="s">
        <v>118</v>
      </c>
      <c r="AO20" s="35" t="s">
        <v>595</v>
      </c>
      <c r="AP20" s="51" t="s">
        <v>662</v>
      </c>
      <c r="AQ20" s="35" t="s">
        <v>38</v>
      </c>
      <c r="AR20" s="35" t="s">
        <v>685</v>
      </c>
      <c r="AS20" s="35" t="s">
        <v>449</v>
      </c>
      <c r="AT20" s="35">
        <v>0</v>
      </c>
      <c r="AU20" s="35" t="s">
        <v>0</v>
      </c>
      <c r="AV20" s="35">
        <v>600</v>
      </c>
      <c r="BJ20" s="73"/>
      <c r="BK20" s="73"/>
      <c r="BP20" s="35" t="s">
        <v>547</v>
      </c>
      <c r="BT20" s="35">
        <v>19</v>
      </c>
      <c r="BV20" s="35">
        <v>19</v>
      </c>
    </row>
    <row r="21" spans="3:74" x14ac:dyDescent="0.2">
      <c r="C21" s="39" t="s">
        <v>64</v>
      </c>
      <c r="H21" s="35" t="s">
        <v>591</v>
      </c>
      <c r="I21" s="55">
        <v>0.95</v>
      </c>
      <c r="N21" s="6" t="s">
        <v>212</v>
      </c>
      <c r="O21" s="34">
        <v>1222000</v>
      </c>
      <c r="U21" s="43" t="s">
        <v>102</v>
      </c>
      <c r="AB21" s="38" t="s">
        <v>433</v>
      </c>
      <c r="AC21" s="33"/>
      <c r="AD21" s="33"/>
      <c r="AM21" s="35" t="s">
        <v>642</v>
      </c>
      <c r="AN21" s="35" t="s">
        <v>118</v>
      </c>
      <c r="AO21" s="35" t="s">
        <v>595</v>
      </c>
      <c r="AP21" s="51" t="s">
        <v>663</v>
      </c>
      <c r="AQ21" s="35" t="s">
        <v>38</v>
      </c>
      <c r="AR21" s="35" t="s">
        <v>682</v>
      </c>
      <c r="AS21" s="35" t="s">
        <v>449</v>
      </c>
      <c r="AT21" s="35">
        <v>0</v>
      </c>
      <c r="AU21" s="35" t="s">
        <v>0</v>
      </c>
      <c r="AV21" s="35">
        <v>6</v>
      </c>
      <c r="BJ21" s="73"/>
      <c r="BK21" s="73"/>
      <c r="BP21" s="35" t="s">
        <v>548</v>
      </c>
      <c r="BT21" s="35">
        <v>20</v>
      </c>
      <c r="BV21" s="35">
        <v>20</v>
      </c>
    </row>
    <row r="22" spans="3:74" x14ac:dyDescent="0.2">
      <c r="C22" s="39" t="s">
        <v>67</v>
      </c>
      <c r="H22" s="35" t="s">
        <v>592</v>
      </c>
      <c r="I22" s="55">
        <v>0.95</v>
      </c>
      <c r="N22" s="6" t="s">
        <v>213</v>
      </c>
      <c r="O22" s="34">
        <v>1223000</v>
      </c>
      <c r="U22" s="43" t="s">
        <v>46</v>
      </c>
      <c r="AB22" s="32" t="s">
        <v>385</v>
      </c>
      <c r="AC22" s="34" t="s">
        <v>364</v>
      </c>
      <c r="AD22" s="34"/>
      <c r="AL22" s="38"/>
      <c r="AM22" s="35" t="s">
        <v>643</v>
      </c>
      <c r="AN22" s="35" t="s">
        <v>118</v>
      </c>
      <c r="AO22" s="35" t="s">
        <v>595</v>
      </c>
      <c r="AP22" s="51" t="s">
        <v>664</v>
      </c>
      <c r="AQ22" s="35" t="s">
        <v>38</v>
      </c>
      <c r="AR22" s="35" t="s">
        <v>680</v>
      </c>
      <c r="AS22" s="35" t="s">
        <v>449</v>
      </c>
      <c r="AT22" s="35">
        <v>0</v>
      </c>
      <c r="AU22" s="35" t="s">
        <v>0</v>
      </c>
      <c r="AV22" s="35">
        <v>6</v>
      </c>
      <c r="BJ22" s="73"/>
      <c r="BK22" s="73"/>
      <c r="BP22" s="38" t="s">
        <v>524</v>
      </c>
      <c r="BV22" s="35">
        <v>21</v>
      </c>
    </row>
    <row r="23" spans="3:74" x14ac:dyDescent="0.2">
      <c r="C23" s="39" t="s">
        <v>68</v>
      </c>
      <c r="H23" s="35" t="s">
        <v>593</v>
      </c>
      <c r="I23" s="55">
        <v>0.95</v>
      </c>
      <c r="N23" s="6" t="s">
        <v>214</v>
      </c>
      <c r="O23" s="34">
        <v>1225000</v>
      </c>
      <c r="U23" s="43" t="s">
        <v>103</v>
      </c>
      <c r="AB23" s="32" t="s">
        <v>386</v>
      </c>
      <c r="AC23" s="34"/>
      <c r="AD23" s="34" t="s">
        <v>364</v>
      </c>
      <c r="AM23" s="38" t="s">
        <v>622</v>
      </c>
      <c r="AP23" s="51" t="s">
        <v>573</v>
      </c>
      <c r="BJ23" s="73"/>
      <c r="BK23" s="73"/>
      <c r="BP23" s="35" t="s">
        <v>549</v>
      </c>
      <c r="BV23" s="35">
        <v>22</v>
      </c>
    </row>
    <row r="24" spans="3:74" x14ac:dyDescent="0.2">
      <c r="C24" s="39" t="s">
        <v>69</v>
      </c>
      <c r="H24" s="38" t="s">
        <v>185</v>
      </c>
      <c r="I24" s="38"/>
      <c r="N24" s="6" t="s">
        <v>215</v>
      </c>
      <c r="O24" s="34">
        <v>1226100</v>
      </c>
      <c r="U24" s="43" t="s">
        <v>104</v>
      </c>
      <c r="AB24" s="32" t="s">
        <v>387</v>
      </c>
      <c r="AC24" s="34"/>
      <c r="AD24" s="34" t="s">
        <v>364</v>
      </c>
      <c r="AL24" s="38"/>
      <c r="AM24" s="35" t="s">
        <v>644</v>
      </c>
      <c r="AN24" s="35" t="s">
        <v>327</v>
      </c>
      <c r="AO24" s="35" t="s">
        <v>596</v>
      </c>
      <c r="AP24" s="51" t="s">
        <v>665</v>
      </c>
      <c r="AQ24" s="35" t="s">
        <v>450</v>
      </c>
      <c r="AR24" s="35" t="s">
        <v>676</v>
      </c>
      <c r="AS24" s="35" t="s">
        <v>674</v>
      </c>
      <c r="AT24" s="35" t="s">
        <v>448</v>
      </c>
      <c r="AU24" s="35" t="s">
        <v>0</v>
      </c>
      <c r="AV24" s="35" t="s">
        <v>689</v>
      </c>
      <c r="BJ24" s="73"/>
      <c r="BK24" s="73"/>
      <c r="BP24" s="35" t="s">
        <v>550</v>
      </c>
      <c r="BV24" s="35">
        <v>23</v>
      </c>
    </row>
    <row r="25" spans="3:74" x14ac:dyDescent="0.2">
      <c r="C25" s="40" t="s">
        <v>71</v>
      </c>
      <c r="H25" s="35" t="s">
        <v>187</v>
      </c>
      <c r="I25" s="55">
        <v>0.95</v>
      </c>
      <c r="N25" s="6" t="s">
        <v>216</v>
      </c>
      <c r="O25" s="34">
        <v>1226101</v>
      </c>
      <c r="U25" s="43" t="s">
        <v>105</v>
      </c>
      <c r="AB25" s="32" t="s">
        <v>388</v>
      </c>
      <c r="AC25" s="34"/>
      <c r="AD25" s="34" t="s">
        <v>364</v>
      </c>
      <c r="AM25" s="35" t="s">
        <v>645</v>
      </c>
      <c r="AN25" s="35" t="s">
        <v>327</v>
      </c>
      <c r="AO25" s="35" t="s">
        <v>596</v>
      </c>
      <c r="AP25" s="51" t="s">
        <v>666</v>
      </c>
      <c r="AQ25" s="35" t="s">
        <v>450</v>
      </c>
      <c r="AR25" s="35" t="s">
        <v>676</v>
      </c>
      <c r="AS25" s="35" t="s">
        <v>674</v>
      </c>
      <c r="AT25" s="35" t="s">
        <v>448</v>
      </c>
      <c r="AU25" s="35" t="s">
        <v>0</v>
      </c>
      <c r="AV25" s="35" t="s">
        <v>689</v>
      </c>
      <c r="BJ25" s="73"/>
      <c r="BK25" s="73"/>
      <c r="BP25" s="35" t="s">
        <v>551</v>
      </c>
      <c r="BV25" s="35">
        <v>24</v>
      </c>
    </row>
    <row r="26" spans="3:74" x14ac:dyDescent="0.2">
      <c r="C26" s="39" t="s">
        <v>70</v>
      </c>
      <c r="H26" s="35" t="s">
        <v>1</v>
      </c>
      <c r="I26" s="55">
        <v>0.95</v>
      </c>
      <c r="N26" s="6" t="s">
        <v>217</v>
      </c>
      <c r="O26" s="34">
        <v>1226300</v>
      </c>
      <c r="U26" s="43" t="s">
        <v>106</v>
      </c>
      <c r="AB26" s="32" t="s">
        <v>389</v>
      </c>
      <c r="AC26" s="34"/>
      <c r="AD26" s="34" t="s">
        <v>364</v>
      </c>
      <c r="AM26" s="35" t="s">
        <v>646</v>
      </c>
      <c r="AN26" s="35" t="s">
        <v>327</v>
      </c>
      <c r="AO26" s="35" t="s">
        <v>596</v>
      </c>
      <c r="AP26" s="51" t="s">
        <v>667</v>
      </c>
      <c r="AQ26" s="35" t="s">
        <v>451</v>
      </c>
      <c r="AR26" s="35" t="s">
        <v>676</v>
      </c>
      <c r="AS26" s="35" t="s">
        <v>674</v>
      </c>
      <c r="AT26" s="35" t="s">
        <v>0</v>
      </c>
      <c r="AU26" s="35" t="s">
        <v>0</v>
      </c>
      <c r="AV26" s="35">
        <v>60</v>
      </c>
      <c r="BJ26" s="73"/>
      <c r="BK26" s="73"/>
      <c r="BP26" s="35" t="s">
        <v>552</v>
      </c>
      <c r="BV26" s="35">
        <v>25</v>
      </c>
    </row>
    <row r="27" spans="3:74" ht="12.75" customHeight="1" x14ac:dyDescent="0.2">
      <c r="C27" s="39" t="s">
        <v>72</v>
      </c>
      <c r="H27" s="35" t="s">
        <v>2</v>
      </c>
      <c r="I27" s="55">
        <v>0.95</v>
      </c>
      <c r="N27" s="6" t="s">
        <v>218</v>
      </c>
      <c r="O27" s="34">
        <v>1228100</v>
      </c>
      <c r="U27" s="43" t="s">
        <v>107</v>
      </c>
      <c r="AB27" s="38" t="s">
        <v>434</v>
      </c>
      <c r="AC27" s="33"/>
      <c r="AD27" s="33"/>
      <c r="AM27" s="35" t="s">
        <v>647</v>
      </c>
      <c r="AN27" s="35" t="s">
        <v>118</v>
      </c>
      <c r="AO27" s="35" t="s">
        <v>595</v>
      </c>
      <c r="AP27" s="51" t="s">
        <v>668</v>
      </c>
      <c r="AQ27" s="35" t="s">
        <v>38</v>
      </c>
      <c r="AR27" s="35" t="s">
        <v>686</v>
      </c>
      <c r="AS27" s="35" t="s">
        <v>449</v>
      </c>
      <c r="AT27" s="35">
        <v>0</v>
      </c>
      <c r="AU27" s="35" t="s">
        <v>0</v>
      </c>
      <c r="AV27" s="35">
        <v>36</v>
      </c>
      <c r="BJ27" s="73"/>
      <c r="BK27" s="73"/>
      <c r="BP27" s="35" t="s">
        <v>553</v>
      </c>
      <c r="BV27" s="35">
        <v>26</v>
      </c>
    </row>
    <row r="28" spans="3:74" x14ac:dyDescent="0.2">
      <c r="C28" s="39" t="s">
        <v>74</v>
      </c>
      <c r="H28" s="35" t="s">
        <v>3</v>
      </c>
      <c r="I28" s="55">
        <v>0.95</v>
      </c>
      <c r="N28" s="6" t="s">
        <v>219</v>
      </c>
      <c r="O28" s="34">
        <v>1302000</v>
      </c>
      <c r="U28" s="43" t="s">
        <v>108</v>
      </c>
      <c r="AB28" s="32" t="s">
        <v>391</v>
      </c>
      <c r="AC28" s="34" t="s">
        <v>364</v>
      </c>
      <c r="AD28" s="34"/>
      <c r="AL28" s="38"/>
      <c r="AM28" s="35" t="s">
        <v>648</v>
      </c>
      <c r="AN28" s="35" t="s">
        <v>118</v>
      </c>
      <c r="AO28" s="35" t="s">
        <v>595</v>
      </c>
      <c r="AP28" s="51" t="s">
        <v>669</v>
      </c>
      <c r="AQ28" s="35" t="s">
        <v>38</v>
      </c>
      <c r="AR28" s="35" t="s">
        <v>687</v>
      </c>
      <c r="AS28" s="35" t="s">
        <v>449</v>
      </c>
      <c r="AT28" s="35">
        <v>0</v>
      </c>
      <c r="AU28" s="35" t="s">
        <v>0</v>
      </c>
      <c r="AV28" s="35">
        <v>10</v>
      </c>
      <c r="BJ28" s="73"/>
      <c r="BK28" s="73"/>
      <c r="BP28" s="38" t="s">
        <v>526</v>
      </c>
      <c r="BV28" s="35">
        <v>27</v>
      </c>
    </row>
    <row r="29" spans="3:74" x14ac:dyDescent="0.2">
      <c r="C29" s="39" t="s">
        <v>74</v>
      </c>
      <c r="H29" s="35" t="s">
        <v>188</v>
      </c>
      <c r="I29" s="55">
        <v>0.95</v>
      </c>
      <c r="N29" s="6" t="s">
        <v>220</v>
      </c>
      <c r="O29" s="34">
        <v>1304000</v>
      </c>
      <c r="U29" s="43" t="s">
        <v>109</v>
      </c>
      <c r="AB29" s="32" t="s">
        <v>233</v>
      </c>
      <c r="AC29" s="34" t="s">
        <v>364</v>
      </c>
      <c r="AD29" s="34"/>
      <c r="AP29" s="73"/>
      <c r="BJ29" s="73"/>
      <c r="BK29" s="73"/>
      <c r="BP29" s="35" t="s">
        <v>554</v>
      </c>
      <c r="BV29" s="35">
        <v>28</v>
      </c>
    </row>
    <row r="30" spans="3:74" ht="10.199999999999999" customHeight="1" x14ac:dyDescent="0.2">
      <c r="C30" s="39" t="s">
        <v>75</v>
      </c>
      <c r="H30" s="35" t="s">
        <v>189</v>
      </c>
      <c r="I30" s="55">
        <v>0.95</v>
      </c>
      <c r="N30" s="67" t="s">
        <v>170</v>
      </c>
      <c r="U30" s="43" t="s">
        <v>110</v>
      </c>
      <c r="AB30" s="32" t="s">
        <v>392</v>
      </c>
      <c r="AC30" s="34" t="s">
        <v>364</v>
      </c>
      <c r="AD30" s="34"/>
      <c r="AP30" s="73"/>
      <c r="BJ30" s="73"/>
      <c r="BK30" s="73"/>
      <c r="BP30" s="35" t="s">
        <v>555</v>
      </c>
      <c r="BV30" s="35">
        <v>29</v>
      </c>
    </row>
    <row r="31" spans="3:74" ht="12.75" customHeight="1" x14ac:dyDescent="0.2">
      <c r="C31" s="39" t="s">
        <v>73</v>
      </c>
      <c r="H31" s="35" t="s">
        <v>26</v>
      </c>
      <c r="I31" s="55">
        <v>0.95</v>
      </c>
      <c r="N31" s="6" t="s">
        <v>221</v>
      </c>
      <c r="O31" s="34">
        <v>1511000</v>
      </c>
      <c r="U31" s="43" t="s">
        <v>111</v>
      </c>
      <c r="AB31" s="32" t="s">
        <v>393</v>
      </c>
      <c r="AC31" s="34" t="s">
        <v>364</v>
      </c>
      <c r="AD31" s="34"/>
      <c r="AP31" s="73"/>
      <c r="BJ31" s="73"/>
      <c r="BK31" s="73"/>
      <c r="BP31" s="35" t="s">
        <v>556</v>
      </c>
      <c r="BV31" s="35">
        <v>30</v>
      </c>
    </row>
    <row r="32" spans="3:74" x14ac:dyDescent="0.2">
      <c r="C32" s="39" t="s">
        <v>76</v>
      </c>
      <c r="N32" s="6" t="s">
        <v>222</v>
      </c>
      <c r="O32" s="34">
        <v>1511002</v>
      </c>
      <c r="U32" s="43" t="s">
        <v>112</v>
      </c>
      <c r="AB32" s="32" t="s">
        <v>394</v>
      </c>
      <c r="AC32" s="34" t="s">
        <v>364</v>
      </c>
      <c r="AD32" s="34"/>
      <c r="AP32" s="73"/>
      <c r="BJ32" s="73"/>
      <c r="BK32" s="73"/>
      <c r="BP32" s="35" t="s">
        <v>557</v>
      </c>
      <c r="BV32" s="35">
        <v>31</v>
      </c>
    </row>
    <row r="33" spans="3:74" x14ac:dyDescent="0.2">
      <c r="C33" s="39" t="s">
        <v>77</v>
      </c>
      <c r="N33" s="6" t="s">
        <v>223</v>
      </c>
      <c r="O33" s="34">
        <v>1511200</v>
      </c>
      <c r="U33" s="43" t="s">
        <v>113</v>
      </c>
      <c r="AB33" s="32" t="s">
        <v>395</v>
      </c>
      <c r="AC33" s="34"/>
      <c r="AD33" s="34" t="s">
        <v>364</v>
      </c>
      <c r="AL33" s="38"/>
      <c r="AP33" s="73"/>
      <c r="BJ33" s="73"/>
      <c r="BK33" s="73"/>
      <c r="BP33" s="35" t="s">
        <v>558</v>
      </c>
      <c r="BV33" s="35">
        <v>32</v>
      </c>
    </row>
    <row r="34" spans="3:74" x14ac:dyDescent="0.2">
      <c r="C34" s="39" t="s">
        <v>78</v>
      </c>
      <c r="N34" s="6" t="s">
        <v>7</v>
      </c>
      <c r="O34" s="34">
        <v>1511300</v>
      </c>
      <c r="U34" s="43" t="s">
        <v>114</v>
      </c>
      <c r="AB34" s="32" t="s">
        <v>396</v>
      </c>
      <c r="AC34" s="34"/>
      <c r="AD34" s="34" t="s">
        <v>364</v>
      </c>
      <c r="AM34" s="38"/>
      <c r="AP34" s="73"/>
      <c r="BJ34" s="73"/>
      <c r="BK34" s="73"/>
      <c r="BP34" s="38" t="s">
        <v>528</v>
      </c>
      <c r="BV34" s="35">
        <v>33</v>
      </c>
    </row>
    <row r="35" spans="3:74" x14ac:dyDescent="0.2">
      <c r="C35" s="39" t="s">
        <v>79</v>
      </c>
      <c r="N35" s="6" t="s">
        <v>224</v>
      </c>
      <c r="O35" s="34">
        <v>1513000</v>
      </c>
      <c r="AB35" s="32" t="s">
        <v>397</v>
      </c>
      <c r="AC35" s="34"/>
      <c r="AD35" s="34" t="s">
        <v>364</v>
      </c>
      <c r="AP35" s="73"/>
      <c r="BJ35" s="73"/>
      <c r="BK35" s="73"/>
      <c r="BP35" s="35" t="s">
        <v>559</v>
      </c>
      <c r="BV35" s="35">
        <v>34</v>
      </c>
    </row>
    <row r="36" spans="3:74" x14ac:dyDescent="0.2">
      <c r="C36" s="39" t="s">
        <v>80</v>
      </c>
      <c r="N36" s="6" t="s">
        <v>225</v>
      </c>
      <c r="O36" s="34">
        <v>1513001</v>
      </c>
      <c r="AB36" s="32" t="s">
        <v>398</v>
      </c>
      <c r="AC36" s="34"/>
      <c r="AD36" s="34" t="s">
        <v>364</v>
      </c>
      <c r="AP36" s="73"/>
      <c r="BJ36" s="73"/>
      <c r="BK36" s="73"/>
      <c r="BP36" s="35" t="s">
        <v>560</v>
      </c>
      <c r="BV36" s="35">
        <v>35</v>
      </c>
    </row>
    <row r="37" spans="3:74" x14ac:dyDescent="0.2">
      <c r="C37" s="40" t="s">
        <v>82</v>
      </c>
      <c r="N37" s="6" t="s">
        <v>226</v>
      </c>
      <c r="O37" s="34">
        <v>1513003</v>
      </c>
      <c r="AB37" s="32" t="s">
        <v>399</v>
      </c>
      <c r="AC37" s="34"/>
      <c r="AD37" s="34" t="s">
        <v>364</v>
      </c>
      <c r="AP37" s="73"/>
      <c r="BJ37" s="73"/>
      <c r="BK37" s="73"/>
      <c r="BP37" s="35" t="s">
        <v>561</v>
      </c>
      <c r="BV37" s="35">
        <v>36</v>
      </c>
    </row>
    <row r="38" spans="3:74" x14ac:dyDescent="0.2">
      <c r="C38" s="39" t="s">
        <v>81</v>
      </c>
      <c r="N38" s="6" t="s">
        <v>227</v>
      </c>
      <c r="O38" s="34">
        <v>1513004</v>
      </c>
      <c r="AB38" s="38" t="s">
        <v>435</v>
      </c>
      <c r="AC38" s="33"/>
      <c r="AD38" s="33"/>
      <c r="AP38" s="73"/>
      <c r="BJ38" s="73"/>
      <c r="BK38" s="73"/>
      <c r="BP38" s="35" t="s">
        <v>562</v>
      </c>
      <c r="BV38" s="35">
        <v>37</v>
      </c>
    </row>
    <row r="39" spans="3:74" x14ac:dyDescent="0.2">
      <c r="C39" s="39" t="s">
        <v>83</v>
      </c>
      <c r="N39" s="6" t="s">
        <v>228</v>
      </c>
      <c r="O39" s="34">
        <v>1513005</v>
      </c>
      <c r="AB39" s="32" t="s">
        <v>401</v>
      </c>
      <c r="AC39" s="34" t="s">
        <v>364</v>
      </c>
      <c r="AD39" s="34"/>
      <c r="AP39" s="73"/>
      <c r="BJ39" s="73"/>
      <c r="BK39" s="73"/>
      <c r="BP39" s="35" t="s">
        <v>563</v>
      </c>
      <c r="BV39" s="35">
        <v>38</v>
      </c>
    </row>
    <row r="40" spans="3:74" x14ac:dyDescent="0.2">
      <c r="C40" s="39" t="s">
        <v>84</v>
      </c>
      <c r="N40" s="6" t="s">
        <v>229</v>
      </c>
      <c r="O40" s="34">
        <v>1513006</v>
      </c>
      <c r="AB40" s="32" t="s">
        <v>402</v>
      </c>
      <c r="AC40" s="34"/>
      <c r="AD40" s="34" t="s">
        <v>364</v>
      </c>
      <c r="AP40" s="73"/>
      <c r="BJ40" s="73"/>
      <c r="BK40" s="73"/>
      <c r="BP40" s="35" t="s">
        <v>564</v>
      </c>
      <c r="BV40" s="35">
        <v>39</v>
      </c>
    </row>
    <row r="41" spans="3:74" x14ac:dyDescent="0.2">
      <c r="C41" s="39" t="s">
        <v>85</v>
      </c>
      <c r="N41" s="6" t="s">
        <v>230</v>
      </c>
      <c r="O41" s="34">
        <v>1513007</v>
      </c>
      <c r="AB41" s="32" t="s">
        <v>403</v>
      </c>
      <c r="AC41" s="34"/>
      <c r="AD41" s="34" t="s">
        <v>364</v>
      </c>
      <c r="AP41" s="73"/>
      <c r="BJ41" s="73"/>
      <c r="BK41" s="73"/>
      <c r="BP41" s="35" t="s">
        <v>565</v>
      </c>
      <c r="BV41" s="35">
        <v>40</v>
      </c>
    </row>
    <row r="42" spans="3:74" x14ac:dyDescent="0.2">
      <c r="C42" s="39" t="s">
        <v>119</v>
      </c>
      <c r="N42" s="6" t="s">
        <v>231</v>
      </c>
      <c r="O42" s="34">
        <v>1513008</v>
      </c>
      <c r="AB42" s="38" t="s">
        <v>436</v>
      </c>
      <c r="AC42" s="33"/>
      <c r="AD42" s="33"/>
      <c r="AP42" s="73"/>
      <c r="BJ42" s="73"/>
      <c r="BK42" s="73"/>
      <c r="BP42" s="35" t="s">
        <v>566</v>
      </c>
      <c r="BV42" s="35">
        <v>41</v>
      </c>
    </row>
    <row r="43" spans="3:74" x14ac:dyDescent="0.2">
      <c r="C43" s="39" t="s">
        <v>120</v>
      </c>
      <c r="N43" s="6" t="s">
        <v>232</v>
      </c>
      <c r="O43" s="34">
        <v>1513009</v>
      </c>
      <c r="AB43" s="32" t="s">
        <v>405</v>
      </c>
      <c r="AC43" s="34"/>
      <c r="AD43" s="34" t="s">
        <v>364</v>
      </c>
      <c r="AM43" s="38"/>
      <c r="AP43" s="73"/>
      <c r="BP43" s="35" t="s">
        <v>567</v>
      </c>
      <c r="BV43" s="35">
        <v>42</v>
      </c>
    </row>
    <row r="44" spans="3:74" x14ac:dyDescent="0.2">
      <c r="C44" s="39" t="s">
        <v>121</v>
      </c>
      <c r="N44" s="6" t="s">
        <v>233</v>
      </c>
      <c r="O44" s="34">
        <v>1513200</v>
      </c>
      <c r="AB44" s="32" t="s">
        <v>406</v>
      </c>
      <c r="AC44" s="34"/>
      <c r="AD44" s="34" t="s">
        <v>364</v>
      </c>
      <c r="AP44" s="73"/>
      <c r="BP44" s="38" t="s">
        <v>530</v>
      </c>
      <c r="BV44" s="35">
        <v>43</v>
      </c>
    </row>
    <row r="45" spans="3:74" x14ac:dyDescent="0.2">
      <c r="C45" s="40" t="s">
        <v>123</v>
      </c>
      <c r="N45" s="6" t="s">
        <v>234</v>
      </c>
      <c r="O45" s="34">
        <v>1513500</v>
      </c>
      <c r="AB45" s="32" t="s">
        <v>407</v>
      </c>
      <c r="AC45" s="34"/>
      <c r="AD45" s="34" t="s">
        <v>364</v>
      </c>
      <c r="AP45" s="73"/>
      <c r="BP45" s="35" t="s">
        <v>568</v>
      </c>
      <c r="BV45" s="35">
        <v>44</v>
      </c>
    </row>
    <row r="46" spans="3:74" x14ac:dyDescent="0.2">
      <c r="C46" s="39" t="s">
        <v>122</v>
      </c>
      <c r="N46" s="6" t="s">
        <v>235</v>
      </c>
      <c r="O46" s="34">
        <v>1513600</v>
      </c>
      <c r="AB46" s="32" t="s">
        <v>408</v>
      </c>
      <c r="AC46" s="34"/>
      <c r="AD46" s="34" t="s">
        <v>364</v>
      </c>
      <c r="AP46" s="73"/>
      <c r="BP46" s="35" t="s">
        <v>569</v>
      </c>
      <c r="BV46" s="35">
        <v>45</v>
      </c>
    </row>
    <row r="47" spans="3:74" x14ac:dyDescent="0.2">
      <c r="C47" s="39" t="s">
        <v>124</v>
      </c>
      <c r="N47" s="6" t="s">
        <v>236</v>
      </c>
      <c r="O47" s="34">
        <v>1513700</v>
      </c>
      <c r="AB47" s="32" t="s">
        <v>409</v>
      </c>
      <c r="AC47" s="34" t="s">
        <v>374</v>
      </c>
      <c r="AD47" s="34"/>
      <c r="AP47" s="73"/>
      <c r="BP47" s="35" t="s">
        <v>570</v>
      </c>
      <c r="BV47" s="35">
        <v>46</v>
      </c>
    </row>
    <row r="48" spans="3:74" x14ac:dyDescent="0.2">
      <c r="C48" s="39" t="s">
        <v>125</v>
      </c>
      <c r="N48" s="6" t="s">
        <v>237</v>
      </c>
      <c r="O48" s="34">
        <v>1515000</v>
      </c>
      <c r="AB48" s="32" t="s">
        <v>410</v>
      </c>
      <c r="AC48" s="34"/>
      <c r="AD48" s="34" t="s">
        <v>364</v>
      </c>
      <c r="AP48" s="73"/>
      <c r="BP48" s="35" t="s">
        <v>571</v>
      </c>
      <c r="BV48" s="35">
        <v>47</v>
      </c>
    </row>
    <row r="49" spans="3:74" x14ac:dyDescent="0.2">
      <c r="C49" s="39" t="s">
        <v>126</v>
      </c>
      <c r="N49" s="6" t="s">
        <v>238</v>
      </c>
      <c r="O49" s="34">
        <v>1515100</v>
      </c>
      <c r="AB49" s="32" t="s">
        <v>411</v>
      </c>
      <c r="AC49" s="34"/>
      <c r="AD49" s="34" t="s">
        <v>364</v>
      </c>
      <c r="AP49" s="73"/>
      <c r="BP49" s="35" t="s">
        <v>572</v>
      </c>
      <c r="BV49" s="35">
        <v>48</v>
      </c>
    </row>
    <row r="50" spans="3:74" x14ac:dyDescent="0.2">
      <c r="C50" s="39" t="s">
        <v>127</v>
      </c>
      <c r="N50" s="6" t="s">
        <v>239</v>
      </c>
      <c r="O50" s="34">
        <v>1515300</v>
      </c>
      <c r="AB50" s="38" t="s">
        <v>437</v>
      </c>
      <c r="AC50" s="33"/>
      <c r="AD50" s="33"/>
      <c r="AP50" s="73"/>
      <c r="BV50" s="35">
        <v>49</v>
      </c>
    </row>
    <row r="51" spans="3:74" x14ac:dyDescent="0.2">
      <c r="C51" s="39" t="s">
        <v>128</v>
      </c>
      <c r="N51" s="6" t="s">
        <v>240</v>
      </c>
      <c r="O51" s="34">
        <v>1516000</v>
      </c>
      <c r="AB51" s="32" t="s">
        <v>413</v>
      </c>
      <c r="AC51" s="34" t="s">
        <v>364</v>
      </c>
      <c r="AD51" s="34"/>
      <c r="AP51" s="73"/>
      <c r="BV51" s="35">
        <v>50</v>
      </c>
    </row>
    <row r="52" spans="3:74" x14ac:dyDescent="0.2">
      <c r="C52" s="39" t="s">
        <v>129</v>
      </c>
      <c r="N52" s="6" t="s">
        <v>241</v>
      </c>
      <c r="O52" s="34">
        <v>1516004</v>
      </c>
      <c r="AB52" s="32" t="s">
        <v>414</v>
      </c>
      <c r="AC52" s="34" t="s">
        <v>364</v>
      </c>
      <c r="AD52" s="34"/>
      <c r="AM52" s="38"/>
      <c r="AP52" s="73"/>
    </row>
    <row r="53" spans="3:74" x14ac:dyDescent="0.2">
      <c r="C53" s="39" t="s">
        <v>130</v>
      </c>
      <c r="N53" s="6" t="s">
        <v>242</v>
      </c>
      <c r="O53" s="34">
        <v>1516005</v>
      </c>
      <c r="AB53" s="32" t="s">
        <v>415</v>
      </c>
      <c r="AC53" s="34" t="s">
        <v>364</v>
      </c>
      <c r="AD53" s="34" t="s">
        <v>364</v>
      </c>
      <c r="AP53" s="73"/>
    </row>
    <row r="54" spans="3:74" x14ac:dyDescent="0.2">
      <c r="C54" s="39" t="s">
        <v>131</v>
      </c>
      <c r="N54" s="6" t="s">
        <v>243</v>
      </c>
      <c r="O54" s="34">
        <v>1516020</v>
      </c>
      <c r="AB54" s="38" t="s">
        <v>438</v>
      </c>
      <c r="AC54" s="33"/>
      <c r="AD54" s="33"/>
      <c r="AP54" s="73"/>
    </row>
    <row r="55" spans="3:74" x14ac:dyDescent="0.2">
      <c r="C55" s="39" t="s">
        <v>132</v>
      </c>
      <c r="N55" s="6" t="s">
        <v>244</v>
      </c>
      <c r="O55" s="34">
        <v>1517000</v>
      </c>
      <c r="AB55" s="32" t="s">
        <v>417</v>
      </c>
      <c r="AC55" s="34" t="s">
        <v>364</v>
      </c>
      <c r="AD55" s="34"/>
      <c r="AP55" s="73"/>
    </row>
    <row r="56" spans="3:74" x14ac:dyDescent="0.2">
      <c r="C56" s="39" t="s">
        <v>133</v>
      </c>
      <c r="N56" s="6" t="s">
        <v>245</v>
      </c>
      <c r="O56" s="34">
        <v>1518500</v>
      </c>
      <c r="AB56" s="32" t="s">
        <v>418</v>
      </c>
      <c r="AC56" s="34" t="s">
        <v>364</v>
      </c>
      <c r="AD56" s="34"/>
      <c r="AP56" s="73"/>
    </row>
    <row r="57" spans="3:74" x14ac:dyDescent="0.2">
      <c r="C57" s="39" t="s">
        <v>134</v>
      </c>
      <c r="N57" s="6" t="s">
        <v>246</v>
      </c>
      <c r="O57" s="34">
        <v>1518501</v>
      </c>
      <c r="AB57" s="32" t="s">
        <v>419</v>
      </c>
      <c r="AC57" s="34" t="s">
        <v>364</v>
      </c>
      <c r="AD57" s="34"/>
      <c r="AP57" s="73"/>
    </row>
    <row r="58" spans="3:74" x14ac:dyDescent="0.2">
      <c r="C58" s="39" t="s">
        <v>135</v>
      </c>
      <c r="N58" s="6" t="s">
        <v>247</v>
      </c>
      <c r="O58" s="34">
        <v>1606200</v>
      </c>
      <c r="AB58" s="32" t="s">
        <v>420</v>
      </c>
      <c r="AC58" s="34"/>
      <c r="AD58" s="34" t="s">
        <v>364</v>
      </c>
      <c r="AP58" s="73"/>
    </row>
    <row r="59" spans="3:74" x14ac:dyDescent="0.2">
      <c r="C59" s="40" t="s">
        <v>137</v>
      </c>
      <c r="N59" s="67" t="s">
        <v>319</v>
      </c>
      <c r="AB59" s="32" t="s">
        <v>421</v>
      </c>
      <c r="AC59" s="34"/>
      <c r="AD59" s="34" t="s">
        <v>374</v>
      </c>
      <c r="AP59" s="73"/>
    </row>
    <row r="60" spans="3:74" x14ac:dyDescent="0.2">
      <c r="C60" s="39" t="s">
        <v>136</v>
      </c>
      <c r="N60" s="6" t="s">
        <v>248</v>
      </c>
      <c r="O60" s="34">
        <v>1516010</v>
      </c>
      <c r="AB60" s="38" t="s">
        <v>439</v>
      </c>
      <c r="AC60" s="33"/>
      <c r="AD60" s="33"/>
      <c r="AP60" s="73"/>
    </row>
    <row r="61" spans="3:74" x14ac:dyDescent="0.2">
      <c r="C61" s="39" t="s">
        <v>138</v>
      </c>
      <c r="N61" s="6" t="s">
        <v>249</v>
      </c>
      <c r="O61" s="34">
        <v>1601000</v>
      </c>
      <c r="AB61" s="32" t="s">
        <v>423</v>
      </c>
      <c r="AC61" s="34" t="s">
        <v>364</v>
      </c>
      <c r="AD61" s="34"/>
      <c r="AP61" s="73"/>
    </row>
    <row r="62" spans="3:74" x14ac:dyDescent="0.2">
      <c r="C62" s="39" t="s">
        <v>139</v>
      </c>
      <c r="N62" s="6" t="s">
        <v>250</v>
      </c>
      <c r="O62" s="34">
        <v>1602000</v>
      </c>
      <c r="AB62" s="32" t="s">
        <v>424</v>
      </c>
      <c r="AC62" s="34"/>
      <c r="AD62" s="34" t="s">
        <v>364</v>
      </c>
      <c r="AP62" s="73"/>
    </row>
    <row r="63" spans="3:74" x14ac:dyDescent="0.2">
      <c r="C63" s="39" t="s">
        <v>140</v>
      </c>
      <c r="N63" s="6" t="s">
        <v>251</v>
      </c>
      <c r="O63" s="34">
        <v>1602001</v>
      </c>
      <c r="AB63" s="32" t="s">
        <v>425</v>
      </c>
      <c r="AC63" s="34"/>
      <c r="AD63" s="34" t="s">
        <v>364</v>
      </c>
      <c r="AP63" s="73"/>
    </row>
    <row r="64" spans="3:74" x14ac:dyDescent="0.2">
      <c r="C64" s="39" t="s">
        <v>141</v>
      </c>
      <c r="N64" s="6" t="s">
        <v>252</v>
      </c>
      <c r="O64" s="34">
        <v>1603000</v>
      </c>
      <c r="AB64" s="32" t="s">
        <v>426</v>
      </c>
      <c r="AC64" s="34"/>
      <c r="AD64" s="34" t="s">
        <v>364</v>
      </c>
      <c r="AP64" s="73"/>
    </row>
    <row r="65" spans="3:42" x14ac:dyDescent="0.2">
      <c r="C65" s="39" t="s">
        <v>142</v>
      </c>
      <c r="N65" s="6" t="s">
        <v>253</v>
      </c>
      <c r="O65" s="34">
        <v>1604000</v>
      </c>
      <c r="AB65" s="32" t="s">
        <v>427</v>
      </c>
      <c r="AC65" s="34"/>
      <c r="AD65" s="34" t="s">
        <v>364</v>
      </c>
      <c r="AM65" s="38"/>
      <c r="AP65" s="73"/>
    </row>
    <row r="66" spans="3:42" x14ac:dyDescent="0.2">
      <c r="C66" s="39" t="s">
        <v>143</v>
      </c>
      <c r="N66" s="6" t="s">
        <v>254</v>
      </c>
      <c r="O66" s="34">
        <v>1605000</v>
      </c>
      <c r="AB66" s="32" t="s">
        <v>428</v>
      </c>
      <c r="AC66" s="34"/>
      <c r="AD66" s="34" t="s">
        <v>364</v>
      </c>
      <c r="AP66" s="73"/>
    </row>
    <row r="67" spans="3:42" x14ac:dyDescent="0.2">
      <c r="C67" s="39" t="s">
        <v>144</v>
      </c>
      <c r="N67" s="6" t="s">
        <v>255</v>
      </c>
      <c r="O67" s="34">
        <v>1606100</v>
      </c>
      <c r="AP67" s="73"/>
    </row>
    <row r="68" spans="3:42" x14ac:dyDescent="0.2">
      <c r="C68" s="39" t="s">
        <v>145</v>
      </c>
      <c r="N68" s="6" t="s">
        <v>256</v>
      </c>
      <c r="O68" s="34">
        <v>1606116</v>
      </c>
      <c r="AP68" s="73"/>
    </row>
    <row r="69" spans="3:42" x14ac:dyDescent="0.2">
      <c r="C69" s="40" t="s">
        <v>147</v>
      </c>
      <c r="N69" s="6" t="s">
        <v>257</v>
      </c>
      <c r="O69" s="34">
        <v>1606117</v>
      </c>
      <c r="AP69" s="73"/>
    </row>
    <row r="70" spans="3:42" x14ac:dyDescent="0.2">
      <c r="C70" s="39" t="s">
        <v>146</v>
      </c>
      <c r="N70" s="6" t="s">
        <v>258</v>
      </c>
      <c r="O70" s="34">
        <v>1606118</v>
      </c>
      <c r="AP70" s="73"/>
    </row>
    <row r="71" spans="3:42" x14ac:dyDescent="0.2">
      <c r="C71" s="39" t="s">
        <v>148</v>
      </c>
      <c r="N71" s="6" t="s">
        <v>259</v>
      </c>
      <c r="O71" s="34">
        <v>1606400</v>
      </c>
      <c r="AP71" s="73"/>
    </row>
    <row r="72" spans="3:42" x14ac:dyDescent="0.2">
      <c r="C72" s="39" t="s">
        <v>149</v>
      </c>
      <c r="N72" s="67" t="s">
        <v>314</v>
      </c>
      <c r="AM72" s="38"/>
      <c r="AP72" s="73"/>
    </row>
    <row r="73" spans="3:42" x14ac:dyDescent="0.2">
      <c r="C73" s="39" t="s">
        <v>150</v>
      </c>
      <c r="N73" s="6" t="s">
        <v>260</v>
      </c>
      <c r="O73" s="34">
        <v>2303001</v>
      </c>
      <c r="AP73" s="73"/>
    </row>
    <row r="74" spans="3:42" x14ac:dyDescent="0.2">
      <c r="C74" s="39" t="s">
        <v>8</v>
      </c>
      <c r="N74" s="6" t="s">
        <v>261</v>
      </c>
      <c r="O74" s="34">
        <v>2303002</v>
      </c>
      <c r="AP74" s="73"/>
    </row>
    <row r="75" spans="3:42" x14ac:dyDescent="0.2">
      <c r="C75" s="39" t="s">
        <v>9</v>
      </c>
      <c r="N75" s="6" t="s">
        <v>262</v>
      </c>
      <c r="O75" s="34">
        <v>2311000</v>
      </c>
      <c r="AP75" s="73"/>
    </row>
    <row r="76" spans="3:42" x14ac:dyDescent="0.2">
      <c r="C76" s="39" t="s">
        <v>10</v>
      </c>
      <c r="N76" s="6" t="s">
        <v>263</v>
      </c>
      <c r="O76" s="34">
        <v>2318100</v>
      </c>
      <c r="AP76" s="73"/>
    </row>
    <row r="77" spans="3:42" x14ac:dyDescent="0.2">
      <c r="C77" s="40" t="s">
        <v>12</v>
      </c>
      <c r="N77" s="6" t="s">
        <v>264</v>
      </c>
      <c r="O77" s="34">
        <v>2321000</v>
      </c>
      <c r="AP77" s="73"/>
    </row>
    <row r="78" spans="3:42" x14ac:dyDescent="0.2">
      <c r="C78" s="39" t="s">
        <v>11</v>
      </c>
      <c r="N78" s="6" t="s">
        <v>265</v>
      </c>
      <c r="O78" s="34">
        <v>2322000</v>
      </c>
      <c r="AP78" s="73"/>
    </row>
    <row r="79" spans="3:42" x14ac:dyDescent="0.2">
      <c r="C79" s="39" t="s">
        <v>13</v>
      </c>
      <c r="N79" s="6" t="s">
        <v>266</v>
      </c>
      <c r="O79" s="34">
        <v>2323000</v>
      </c>
      <c r="AM79" s="38"/>
      <c r="AP79" s="73"/>
    </row>
    <row r="80" spans="3:42" x14ac:dyDescent="0.2">
      <c r="C80" s="39" t="s">
        <v>14</v>
      </c>
      <c r="N80" s="6" t="s">
        <v>267</v>
      </c>
      <c r="O80" s="34">
        <v>2324000</v>
      </c>
      <c r="AP80" s="73"/>
    </row>
    <row r="81" spans="3:42" x14ac:dyDescent="0.2">
      <c r="C81" s="39" t="s">
        <v>15</v>
      </c>
      <c r="N81" s="6" t="s">
        <v>268</v>
      </c>
      <c r="O81" s="34">
        <v>2325000</v>
      </c>
      <c r="AP81" s="73"/>
    </row>
    <row r="82" spans="3:42" x14ac:dyDescent="0.2">
      <c r="C82" s="39" t="s">
        <v>16</v>
      </c>
      <c r="N82" s="6" t="s">
        <v>269</v>
      </c>
      <c r="O82" s="34">
        <v>2326000</v>
      </c>
      <c r="AP82" s="73"/>
    </row>
    <row r="83" spans="3:42" x14ac:dyDescent="0.2">
      <c r="C83" s="39" t="s">
        <v>17</v>
      </c>
      <c r="N83" s="6" t="s">
        <v>270</v>
      </c>
      <c r="O83" s="34">
        <v>2327000</v>
      </c>
      <c r="AP83" s="73"/>
    </row>
    <row r="84" spans="3:42" x14ac:dyDescent="0.2">
      <c r="C84" s="39" t="s">
        <v>18</v>
      </c>
      <c r="N84" s="6" t="s">
        <v>271</v>
      </c>
      <c r="O84" s="34">
        <v>2341000</v>
      </c>
      <c r="AP84" s="73"/>
    </row>
    <row r="85" spans="3:42" x14ac:dyDescent="0.2">
      <c r="C85" s="39" t="s">
        <v>19</v>
      </c>
      <c r="N85" s="67" t="s">
        <v>116</v>
      </c>
      <c r="O85" s="34"/>
      <c r="AP85" s="73"/>
    </row>
    <row r="86" spans="3:42" x14ac:dyDescent="0.2">
      <c r="C86" s="39" t="s">
        <v>20</v>
      </c>
      <c r="N86" s="6" t="s">
        <v>272</v>
      </c>
      <c r="O86" s="34">
        <v>2501000</v>
      </c>
      <c r="AP86" s="73"/>
    </row>
    <row r="87" spans="3:42" x14ac:dyDescent="0.2">
      <c r="C87" s="39" t="s">
        <v>21</v>
      </c>
      <c r="N87" s="6" t="s">
        <v>273</v>
      </c>
      <c r="O87" s="34">
        <v>3218200</v>
      </c>
      <c r="AP87" s="73"/>
    </row>
    <row r="88" spans="3:42" x14ac:dyDescent="0.2">
      <c r="C88" s="39" t="s">
        <v>22</v>
      </c>
      <c r="N88" s="6" t="s">
        <v>274</v>
      </c>
      <c r="O88" s="34">
        <v>3218201</v>
      </c>
      <c r="AP88" s="73"/>
    </row>
    <row r="89" spans="3:42" x14ac:dyDescent="0.2">
      <c r="N89" s="6" t="s">
        <v>275</v>
      </c>
      <c r="O89" s="34">
        <v>3218202</v>
      </c>
      <c r="AM89" s="38"/>
      <c r="AP89" s="73"/>
    </row>
    <row r="90" spans="3:42" x14ac:dyDescent="0.2">
      <c r="N90" s="6" t="s">
        <v>276</v>
      </c>
      <c r="O90" s="34">
        <v>3218203</v>
      </c>
      <c r="AP90" s="73"/>
    </row>
    <row r="91" spans="3:42" x14ac:dyDescent="0.2">
      <c r="N91" s="67" t="s">
        <v>320</v>
      </c>
      <c r="AP91" s="73"/>
    </row>
    <row r="92" spans="3:42" x14ac:dyDescent="0.2">
      <c r="N92" s="6" t="s">
        <v>277</v>
      </c>
      <c r="O92" s="34">
        <v>4101000</v>
      </c>
      <c r="AP92" s="73"/>
    </row>
    <row r="93" spans="3:42" x14ac:dyDescent="0.2">
      <c r="N93" s="6" t="s">
        <v>278</v>
      </c>
      <c r="O93" s="34">
        <v>4101001</v>
      </c>
      <c r="AP93" s="73"/>
    </row>
    <row r="94" spans="3:42" x14ac:dyDescent="0.2">
      <c r="N94" s="6" t="s">
        <v>279</v>
      </c>
      <c r="O94" s="34">
        <v>4101002</v>
      </c>
      <c r="AP94" s="73"/>
    </row>
    <row r="95" spans="3:42" x14ac:dyDescent="0.2">
      <c r="N95" s="6" t="s">
        <v>280</v>
      </c>
      <c r="O95" s="34">
        <v>4101003</v>
      </c>
      <c r="AP95" s="73"/>
    </row>
    <row r="96" spans="3:42" x14ac:dyDescent="0.2">
      <c r="N96" s="6" t="s">
        <v>281</v>
      </c>
      <c r="O96" s="34">
        <v>4101004</v>
      </c>
      <c r="AP96" s="73"/>
    </row>
    <row r="97" spans="14:42" x14ac:dyDescent="0.2">
      <c r="N97" s="6" t="s">
        <v>282</v>
      </c>
      <c r="O97" s="34">
        <v>4101005</v>
      </c>
      <c r="AP97" s="73"/>
    </row>
    <row r="98" spans="14:42" x14ac:dyDescent="0.2">
      <c r="N98" s="6" t="s">
        <v>283</v>
      </c>
      <c r="O98" s="34">
        <v>4101006</v>
      </c>
      <c r="AP98" s="73"/>
    </row>
    <row r="99" spans="14:42" x14ac:dyDescent="0.2">
      <c r="N99" s="6" t="s">
        <v>284</v>
      </c>
      <c r="O99" s="34">
        <v>4102001</v>
      </c>
      <c r="AP99" s="73"/>
    </row>
    <row r="100" spans="14:42" x14ac:dyDescent="0.2">
      <c r="N100" s="6" t="s">
        <v>285</v>
      </c>
      <c r="O100" s="34">
        <v>4102004</v>
      </c>
      <c r="AP100" s="73"/>
    </row>
    <row r="101" spans="14:42" x14ac:dyDescent="0.2">
      <c r="N101" s="6" t="s">
        <v>286</v>
      </c>
      <c r="O101" s="34">
        <v>4102005</v>
      </c>
      <c r="AP101" s="73"/>
    </row>
    <row r="102" spans="14:42" x14ac:dyDescent="0.2">
      <c r="N102" s="6" t="s">
        <v>287</v>
      </c>
      <c r="O102" s="34">
        <v>4102006</v>
      </c>
      <c r="AM102" s="38"/>
      <c r="AP102" s="73"/>
    </row>
    <row r="103" spans="14:42" x14ac:dyDescent="0.2">
      <c r="N103" s="6" t="s">
        <v>288</v>
      </c>
      <c r="O103" s="34">
        <v>4102007</v>
      </c>
      <c r="AP103" s="73"/>
    </row>
    <row r="104" spans="14:42" x14ac:dyDescent="0.2">
      <c r="N104" s="6" t="s">
        <v>289</v>
      </c>
      <c r="O104" s="34">
        <v>4103000</v>
      </c>
      <c r="AP104" s="73"/>
    </row>
    <row r="105" spans="14:42" x14ac:dyDescent="0.2">
      <c r="N105" s="6" t="s">
        <v>290</v>
      </c>
      <c r="O105" s="34">
        <v>4103001</v>
      </c>
      <c r="AP105" s="73"/>
    </row>
    <row r="106" spans="14:42" x14ac:dyDescent="0.2">
      <c r="N106" s="6" t="s">
        <v>291</v>
      </c>
      <c r="O106" s="34">
        <v>4105000</v>
      </c>
      <c r="AP106" s="73"/>
    </row>
    <row r="107" spans="14:42" x14ac:dyDescent="0.2">
      <c r="N107" s="6" t="s">
        <v>292</v>
      </c>
      <c r="O107" s="34">
        <v>4105801</v>
      </c>
      <c r="AP107" s="73"/>
    </row>
    <row r="108" spans="14:42" x14ac:dyDescent="0.2">
      <c r="N108" s="6" t="s">
        <v>293</v>
      </c>
      <c r="O108" s="34">
        <v>4108100</v>
      </c>
      <c r="AP108" s="73"/>
    </row>
    <row r="109" spans="14:42" x14ac:dyDescent="0.2">
      <c r="N109" s="67" t="s">
        <v>321</v>
      </c>
      <c r="AP109" s="73"/>
    </row>
    <row r="110" spans="14:42" x14ac:dyDescent="0.2">
      <c r="N110" s="6" t="s">
        <v>294</v>
      </c>
      <c r="O110" s="34">
        <v>1118200</v>
      </c>
      <c r="AP110" s="73"/>
    </row>
    <row r="111" spans="14:42" x14ac:dyDescent="0.2">
      <c r="N111" s="6" t="s">
        <v>295</v>
      </c>
      <c r="O111" s="34">
        <v>1218200</v>
      </c>
      <c r="AP111" s="73"/>
    </row>
    <row r="112" spans="14:42" x14ac:dyDescent="0.2">
      <c r="N112" s="6" t="s">
        <v>296</v>
      </c>
      <c r="O112" s="34">
        <v>2318200</v>
      </c>
      <c r="AP112" s="73"/>
    </row>
    <row r="113" spans="14:42" x14ac:dyDescent="0.2">
      <c r="N113" s="6" t="s">
        <v>297</v>
      </c>
      <c r="O113" s="34">
        <v>3118200</v>
      </c>
      <c r="AM113" s="38"/>
      <c r="AP113" s="73"/>
    </row>
    <row r="114" spans="14:42" x14ac:dyDescent="0.2">
      <c r="N114" s="6" t="s">
        <v>298</v>
      </c>
      <c r="O114" s="34">
        <v>3128200</v>
      </c>
      <c r="AP114" s="73"/>
    </row>
    <row r="115" spans="14:42" x14ac:dyDescent="0.2">
      <c r="N115" s="6" t="s">
        <v>299</v>
      </c>
      <c r="O115" s="34">
        <v>3138200</v>
      </c>
      <c r="AP115" s="73"/>
    </row>
    <row r="116" spans="14:42" x14ac:dyDescent="0.2">
      <c r="N116" s="6" t="s">
        <v>300</v>
      </c>
      <c r="O116" s="34">
        <v>4108200</v>
      </c>
      <c r="AP116" s="73"/>
    </row>
    <row r="117" spans="14:42" x14ac:dyDescent="0.2">
      <c r="N117" s="6" t="s">
        <v>301</v>
      </c>
      <c r="O117" s="34">
        <v>4308200</v>
      </c>
      <c r="AP117" s="73"/>
    </row>
    <row r="118" spans="14:42" x14ac:dyDescent="0.2">
      <c r="N118" s="6" t="s">
        <v>302</v>
      </c>
      <c r="O118" s="34">
        <v>4308201</v>
      </c>
      <c r="AP118" s="73"/>
    </row>
    <row r="119" spans="14:42" x14ac:dyDescent="0.2">
      <c r="N119" s="6" t="s">
        <v>303</v>
      </c>
      <c r="O119" s="34">
        <v>4308202</v>
      </c>
      <c r="AP119" s="73"/>
    </row>
    <row r="120" spans="14:42" x14ac:dyDescent="0.2">
      <c r="N120" s="6" t="s">
        <v>304</v>
      </c>
      <c r="O120" s="34">
        <v>4308203</v>
      </c>
      <c r="AP120" s="73"/>
    </row>
    <row r="121" spans="14:42" x14ac:dyDescent="0.2">
      <c r="N121" s="6" t="s">
        <v>305</v>
      </c>
      <c r="O121" s="34">
        <v>4308204</v>
      </c>
      <c r="AP121" s="73"/>
    </row>
    <row r="122" spans="14:42" x14ac:dyDescent="0.2">
      <c r="N122" s="6" t="s">
        <v>306</v>
      </c>
      <c r="O122" s="34">
        <v>4308205</v>
      </c>
      <c r="AP122" s="73"/>
    </row>
    <row r="123" spans="14:42" x14ac:dyDescent="0.2">
      <c r="N123" s="6" t="s">
        <v>296</v>
      </c>
      <c r="O123" s="34">
        <v>4308206</v>
      </c>
      <c r="AP123" s="73"/>
    </row>
    <row r="124" spans="14:42" x14ac:dyDescent="0.2">
      <c r="N124" s="6" t="s">
        <v>307</v>
      </c>
      <c r="O124" s="34">
        <v>4308208</v>
      </c>
    </row>
    <row r="125" spans="14:42" x14ac:dyDescent="0.2">
      <c r="N125" s="6" t="s">
        <v>308</v>
      </c>
      <c r="O125" s="34">
        <v>1513300</v>
      </c>
    </row>
    <row r="126" spans="14:42" x14ac:dyDescent="0.2">
      <c r="N126" s="67" t="s">
        <v>322</v>
      </c>
      <c r="O126" s="34"/>
    </row>
    <row r="127" spans="14:42" x14ac:dyDescent="0.2">
      <c r="N127" s="6" t="s">
        <v>309</v>
      </c>
      <c r="O127" s="34">
        <v>9301001</v>
      </c>
    </row>
  </sheetData>
  <pageMargins left="0.7" right="0.7" top="0.75" bottom="0.75" header="0.3" footer="0.3"/>
  <pageSetup orientation="portrait" horizontalDpi="300" verticalDpi="3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árok4"/>
  <dimension ref="A1:D12"/>
  <sheetViews>
    <sheetView workbookViewId="0">
      <selection activeCell="C21" sqref="C21"/>
    </sheetView>
  </sheetViews>
  <sheetFormatPr defaultRowHeight="13.2" x14ac:dyDescent="0.25"/>
  <cols>
    <col min="1" max="1" width="28.6640625" customWidth="1"/>
    <col min="2" max="2" width="16.6640625" bestFit="1" customWidth="1"/>
    <col min="3" max="3" width="80.109375" customWidth="1"/>
    <col min="4" max="4" width="22.6640625" customWidth="1"/>
    <col min="6" max="6" width="35.44140625" customWidth="1"/>
  </cols>
  <sheetData>
    <row r="1" spans="1:4" ht="13.8" thickBot="1" x14ac:dyDescent="0.3">
      <c r="A1" s="56" t="s">
        <v>581</v>
      </c>
      <c r="B1" s="56" t="s">
        <v>582</v>
      </c>
      <c r="C1" s="56" t="s">
        <v>579</v>
      </c>
      <c r="D1" s="56" t="s">
        <v>580</v>
      </c>
    </row>
    <row r="2" spans="1:4" x14ac:dyDescent="0.25">
      <c r="A2" s="58"/>
      <c r="B2" s="59"/>
      <c r="C2" s="60"/>
      <c r="D2" s="60"/>
    </row>
    <row r="3" spans="1:4" x14ac:dyDescent="0.25">
      <c r="A3" s="61"/>
      <c r="B3" s="54"/>
      <c r="C3" s="62"/>
      <c r="D3" s="62"/>
    </row>
    <row r="4" spans="1:4" x14ac:dyDescent="0.25">
      <c r="A4" s="61"/>
      <c r="B4" s="54"/>
      <c r="C4" s="62"/>
      <c r="D4" s="62"/>
    </row>
    <row r="5" spans="1:4" x14ac:dyDescent="0.25">
      <c r="A5" s="61"/>
      <c r="B5" s="54"/>
      <c r="C5" s="62"/>
      <c r="D5" s="62"/>
    </row>
    <row r="6" spans="1:4" x14ac:dyDescent="0.25">
      <c r="A6" s="61"/>
      <c r="B6" s="54"/>
      <c r="C6" s="62"/>
      <c r="D6" s="62"/>
    </row>
    <row r="7" spans="1:4" x14ac:dyDescent="0.25">
      <c r="A7" s="61"/>
      <c r="B7" s="54"/>
      <c r="C7" s="62"/>
      <c r="D7" s="62"/>
    </row>
    <row r="8" spans="1:4" x14ac:dyDescent="0.25">
      <c r="A8" s="61"/>
      <c r="B8" s="54"/>
      <c r="C8" s="62"/>
      <c r="D8" s="62"/>
    </row>
    <row r="9" spans="1:4" x14ac:dyDescent="0.25">
      <c r="A9" s="61"/>
      <c r="B9" s="54"/>
      <c r="C9" s="62"/>
      <c r="D9" s="62"/>
    </row>
    <row r="10" spans="1:4" x14ac:dyDescent="0.25">
      <c r="A10" s="63"/>
      <c r="B10" s="54"/>
      <c r="C10" s="54"/>
      <c r="D10" s="54"/>
    </row>
    <row r="11" spans="1:4" x14ac:dyDescent="0.25">
      <c r="A11" s="63"/>
      <c r="B11" s="54"/>
      <c r="C11" s="54"/>
      <c r="D11" s="54"/>
    </row>
    <row r="12" spans="1:4" ht="13.8" thickBot="1" x14ac:dyDescent="0.3">
      <c r="A12" s="64"/>
      <c r="B12" s="65"/>
      <c r="C12" s="65"/>
      <c r="D12" s="65"/>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Hárky</vt:lpstr>
      </vt:variant>
      <vt:variant>
        <vt:i4>4</vt:i4>
      </vt:variant>
      <vt:variant>
        <vt:lpstr>Pomenované rozsahy</vt:lpstr>
      </vt:variant>
      <vt:variant>
        <vt:i4>222</vt:i4>
      </vt:variant>
    </vt:vector>
  </HeadingPairs>
  <TitlesOfParts>
    <vt:vector size="226" baseType="lpstr">
      <vt:lpstr>Applicant</vt:lpstr>
      <vt:lpstr>Budget details</vt:lpstr>
      <vt:lpstr>Lists</vt:lpstr>
      <vt:lpstr>Errors</vt:lpstr>
      <vt:lpstr>academic_fields</vt:lpstr>
      <vt:lpstr>academic_fields_table</vt:lpstr>
      <vt:lpstr>ACC_OTC1</vt:lpstr>
      <vt:lpstr>ACC_OTC2</vt:lpstr>
      <vt:lpstr>ACC_OTCB</vt:lpstr>
      <vt:lpstr>Activities_Column</vt:lpstr>
      <vt:lpstr>agriculture_fields</vt:lpstr>
      <vt:lpstr>Amount_Column</vt:lpstr>
      <vt:lpstr>Annual_number_of_monuments_monitored_by_regional_inspection_teams</vt:lpstr>
      <vt:lpstr>Annual_number_of_visitors_to_supported_cultural_heritage_sites__museums_and_cultural_activities</vt:lpstr>
      <vt:lpstr>Annual_revenues_generated_by_the_restored_monuments__in_€</vt:lpstr>
      <vt:lpstr>applicant_name</vt:lpstr>
      <vt:lpstr>application_version</vt:lpstr>
      <vt:lpstr>Budget_Headings</vt:lpstr>
      <vt:lpstr>Budget_Headings_Column</vt:lpstr>
      <vt:lpstr>budget_table</vt:lpstr>
      <vt:lpstr>Business</vt:lpstr>
      <vt:lpstr>call_code</vt:lpstr>
      <vt:lpstr>call_codes</vt:lpstr>
      <vt:lpstr>cash_cofinancing_applicant</vt:lpstr>
      <vt:lpstr>cash_cofinancing_partner1</vt:lpstr>
      <vt:lpstr>cash_cofinancing_partner2</vt:lpstr>
      <vt:lpstr>cash_cofinancing_partner3</vt:lpstr>
      <vt:lpstr>cash_cofinancing_partner4</vt:lpstr>
      <vt:lpstr>cash_cofinancing_total</vt:lpstr>
      <vt:lpstr>CLT_OTC_bilateral</vt:lpstr>
      <vt:lpstr>CLT_OTC1</vt:lpstr>
      <vt:lpstr>CLT_OTC2</vt:lpstr>
      <vt:lpstr>Countries</vt:lpstr>
      <vt:lpstr>cp_email</vt:lpstr>
      <vt:lpstr>cp_first_name</vt:lpstr>
      <vt:lpstr>cp_last_name</vt:lpstr>
      <vt:lpstr>cp_phone</vt:lpstr>
      <vt:lpstr>cp_phone_prefix</vt:lpstr>
      <vt:lpstr>cp_position</vt:lpstr>
      <vt:lpstr>cp_title</vt:lpstr>
      <vt:lpstr>direct_costs_applicant</vt:lpstr>
      <vt:lpstr>Direct_Costs_Column</vt:lpstr>
      <vt:lpstr>direct_costs_partner1</vt:lpstr>
      <vt:lpstr>direct_costs_partner2</vt:lpstr>
      <vt:lpstr>direct_costs_partner3</vt:lpstr>
      <vt:lpstr>direct_costs_partner4</vt:lpstr>
      <vt:lpstr>direct_costs_total</vt:lpstr>
      <vt:lpstr>Education</vt:lpstr>
      <vt:lpstr>Energy</vt:lpstr>
      <vt:lpstr>engineering_field</vt:lpstr>
      <vt:lpstr>Entities</vt:lpstr>
      <vt:lpstr>Environment</vt:lpstr>
      <vt:lpstr>errors_english_desc</vt:lpstr>
      <vt:lpstr>errors_formulas</vt:lpstr>
      <vt:lpstr>errors_results</vt:lpstr>
      <vt:lpstr>errors_slovak_desc</vt:lpstr>
      <vt:lpstr>expenditure_items_list</vt:lpstr>
      <vt:lpstr>Government</vt:lpstr>
      <vt:lpstr>grant_rates_table</vt:lpstr>
      <vt:lpstr>grant_requested_applicant</vt:lpstr>
      <vt:lpstr>grant_requested_partner1</vt:lpstr>
      <vt:lpstr>grant_requested_partner2</vt:lpstr>
      <vt:lpstr>grant_requested_partner3</vt:lpstr>
      <vt:lpstr>grant_requested_partner4</vt:lpstr>
      <vt:lpstr>grant_requested_total</vt:lpstr>
      <vt:lpstr>grants_requested_table</vt:lpstr>
      <vt:lpstr>Health</vt:lpstr>
      <vt:lpstr>humanities_fields</vt:lpstr>
      <vt:lpstr>churches_verification_title</vt:lpstr>
      <vt:lpstr>Implemented_By_Column</vt:lpstr>
      <vt:lpstr>in_kind_call_limit</vt:lpstr>
      <vt:lpstr>indicator_level</vt:lpstr>
      <vt:lpstr>indicator_type</vt:lpstr>
      <vt:lpstr>indicators_ACC_OTC1</vt:lpstr>
      <vt:lpstr>indicators_ACC_OTC2</vt:lpstr>
      <vt:lpstr>indicators_ACC_OTCB</vt:lpstr>
      <vt:lpstr>indicators_CLT_OTC1</vt:lpstr>
      <vt:lpstr>indicators_CLT_OTC1_table</vt:lpstr>
      <vt:lpstr>indicators_CLT_OTC2</vt:lpstr>
      <vt:lpstr>indicators_CLT_OTC2_table</vt:lpstr>
      <vt:lpstr>indicators_CLT_OTCB</vt:lpstr>
      <vt:lpstr>indicators_CLT_OTCB_table</vt:lpstr>
      <vt:lpstr>indirect_costs_applicant</vt:lpstr>
      <vt:lpstr>indirect_costs_method_applicant</vt:lpstr>
      <vt:lpstr>indirect_costs_method_partner1</vt:lpstr>
      <vt:lpstr>indirect_costs_method_partner2</vt:lpstr>
      <vt:lpstr>indirect_costs_method_partner3</vt:lpstr>
      <vt:lpstr>indirect_costs_method_partner4</vt:lpstr>
      <vt:lpstr>indirect_costs_methods</vt:lpstr>
      <vt:lpstr>indirect_costs_partner1</vt:lpstr>
      <vt:lpstr>indirect_costs_partner2</vt:lpstr>
      <vt:lpstr>indirect_costs_partner3</vt:lpstr>
      <vt:lpstr>indirect_costs_partner4</vt:lpstr>
      <vt:lpstr>indirect_costs_total</vt:lpstr>
      <vt:lpstr>Intergov</vt:lpstr>
      <vt:lpstr>Intergov1</vt:lpstr>
      <vt:lpstr>medical_fields</vt:lpstr>
      <vt:lpstr>Migration</vt:lpstr>
      <vt:lpstr>milestones_classification</vt:lpstr>
      <vt:lpstr>milestones_importance</vt:lpstr>
      <vt:lpstr>Multisector</vt:lpstr>
      <vt:lpstr>natural_sciences_fields</vt:lpstr>
      <vt:lpstr>'Budget details'!Názvy_tlače</vt:lpstr>
      <vt:lpstr>Nonprofit</vt:lpstr>
      <vt:lpstr>nonprofit_sector_verification_title</vt:lpstr>
      <vt:lpstr>Nonprofit1</vt:lpstr>
      <vt:lpstr>Number_of_bilateral_workshops_carried_out</vt:lpstr>
      <vt:lpstr>Number_of_centres_for_construction_crafts_established</vt:lpstr>
      <vt:lpstr>Number_of_craftsmen_trained__disaggregated_by_gender</vt:lpstr>
      <vt:lpstr>Number_of_cultural_monuments_monitored</vt:lpstr>
      <vt:lpstr>Number_of_cultural_monuments_restored_and_revitalised</vt:lpstr>
      <vt:lpstr>Number_of_entrepreneurship_strategies_developed_and_implemented</vt:lpstr>
      <vt:lpstr>Number_of_jobs_created__disaggregated_by_gender__age</vt:lpstr>
      <vt:lpstr>Number_of_new_regional_inspection_teams__members</vt:lpstr>
      <vt:lpstr>Number_of_partnership_agreements_concluded_between_the_owner_of_cultural_heritage_sites_and_other_players</vt:lpstr>
      <vt:lpstr>Number_of_projects_that_have_conducted_consultations_with_the_local_community</vt:lpstr>
      <vt:lpstr>Number_of_revitalisation_projects_promoting_the_culture_and_heritage_of_minorities</vt:lpstr>
      <vt:lpstr>Applicant!Oblasť_tlače</vt:lpstr>
      <vt:lpstr>'Budget details'!Oblasť_tlače</vt:lpstr>
      <vt:lpstr>optional_annex1</vt:lpstr>
      <vt:lpstr>optional_annex2</vt:lpstr>
      <vt:lpstr>optional_annex3</vt:lpstr>
      <vt:lpstr>optional_annex4</vt:lpstr>
      <vt:lpstr>outcomes_ACC</vt:lpstr>
      <vt:lpstr>outcomes_CLT</vt:lpstr>
      <vt:lpstr>outcomes_DGV</vt:lpstr>
      <vt:lpstr>outcomes_GGC</vt:lpstr>
      <vt:lpstr>outcomes_table</vt:lpstr>
      <vt:lpstr>partnership_status</vt:lpstr>
      <vt:lpstr>Policy_Markers</vt:lpstr>
      <vt:lpstr>Private</vt:lpstr>
      <vt:lpstr>Private1</vt:lpstr>
      <vt:lpstr>programme_abbreviation</vt:lpstr>
      <vt:lpstr>programme_outcome</vt:lpstr>
      <vt:lpstr>programme_output_code1</vt:lpstr>
      <vt:lpstr>programme_output1</vt:lpstr>
      <vt:lpstr>programme_title</vt:lpstr>
      <vt:lpstr>Programmes</vt:lpstr>
      <vt:lpstr>programmes_table</vt:lpstr>
      <vt:lpstr>project_sector_codes_table</vt:lpstr>
      <vt:lpstr>project_sectors</vt:lpstr>
      <vt:lpstr>project_sectors_table</vt:lpstr>
      <vt:lpstr>project_specific_indicator1</vt:lpstr>
      <vt:lpstr>project_title</vt:lpstr>
      <vt:lpstr>Public</vt:lpstr>
      <vt:lpstr>Public1</vt:lpstr>
      <vt:lpstr>publicity_indicators</vt:lpstr>
      <vt:lpstr>regions</vt:lpstr>
      <vt:lpstr>regions_table</vt:lpstr>
      <vt:lpstr>research_types</vt:lpstr>
      <vt:lpstr>reserve_applicant</vt:lpstr>
      <vt:lpstr>reserve_partner1</vt:lpstr>
      <vt:lpstr>reserve_partner2</vt:lpstr>
      <vt:lpstr>reserve_partner3</vt:lpstr>
      <vt:lpstr>reserve_partner4</vt:lpstr>
      <vt:lpstr>reserve_total</vt:lpstr>
      <vt:lpstr>risk_impact</vt:lpstr>
      <vt:lpstr>risk_likelihood</vt:lpstr>
      <vt:lpstr>risk_response</vt:lpstr>
      <vt:lpstr>risk_score_table</vt:lpstr>
      <vt:lpstr>risk_type</vt:lpstr>
      <vt:lpstr>seat_city</vt:lpstr>
      <vt:lpstr>seat_descriptive_number</vt:lpstr>
      <vt:lpstr>seat_orientation_number</vt:lpstr>
      <vt:lpstr>seat_postal_code</vt:lpstr>
      <vt:lpstr>seat_street</vt:lpstr>
      <vt:lpstr>sector_table</vt:lpstr>
      <vt:lpstr>sectors</vt:lpstr>
      <vt:lpstr>SGBA</vt:lpstr>
      <vt:lpstr>SGBB</vt:lpstr>
      <vt:lpstr>SGKE</vt:lpstr>
      <vt:lpstr>SGNR</vt:lpstr>
      <vt:lpstr>SGPO</vt:lpstr>
      <vt:lpstr>SGTN</vt:lpstr>
      <vt:lpstr>SGTT</vt:lpstr>
      <vt:lpstr>SGZA</vt:lpstr>
      <vt:lpstr>social_fields</vt:lpstr>
      <vt:lpstr>Social_Infrastructure</vt:lpstr>
      <vt:lpstr>sources_of_information</vt:lpstr>
      <vt:lpstr>statutory_name1</vt:lpstr>
      <vt:lpstr>statutory_name2</vt:lpstr>
      <vt:lpstr>statutory_position1</vt:lpstr>
      <vt:lpstr>statutory_position2</vt:lpstr>
      <vt:lpstr>statutory_signature_day1</vt:lpstr>
      <vt:lpstr>statutory_signature_day2</vt:lpstr>
      <vt:lpstr>statutory_signature_month1</vt:lpstr>
      <vt:lpstr>statutory_signature_month2</vt:lpstr>
      <vt:lpstr>statutory_signature_year1</vt:lpstr>
      <vt:lpstr>statutory_signature_year2</vt:lpstr>
      <vt:lpstr>Target_Group_List</vt:lpstr>
      <vt:lpstr>target_groups_intermeds_benefic_table</vt:lpstr>
      <vt:lpstr>target_groups_table</vt:lpstr>
      <vt:lpstr>TG_age</vt:lpstr>
      <vt:lpstr>TG_business</vt:lpstr>
      <vt:lpstr>TG_culture</vt:lpstr>
      <vt:lpstr>TG_education</vt:lpstr>
      <vt:lpstr>TG_general</vt:lpstr>
      <vt:lpstr>TG_health</vt:lpstr>
      <vt:lpstr>TG_justice</vt:lpstr>
      <vt:lpstr>TG_migration</vt:lpstr>
      <vt:lpstr>TG_minority</vt:lpstr>
      <vt:lpstr>TG_policy</vt:lpstr>
      <vt:lpstr>TG_work</vt:lpstr>
      <vt:lpstr>title_budget_heading1</vt:lpstr>
      <vt:lpstr>title_budget_heading10</vt:lpstr>
      <vt:lpstr>title_budget_heading11</vt:lpstr>
      <vt:lpstr>title_budget_heading12</vt:lpstr>
      <vt:lpstr>title_budget_heading2</vt:lpstr>
      <vt:lpstr>title_budget_heading3</vt:lpstr>
      <vt:lpstr>title_budget_heading4</vt:lpstr>
      <vt:lpstr>title_budget_heading5</vt:lpstr>
      <vt:lpstr>title_budget_heading6</vt:lpstr>
      <vt:lpstr>title_budget_heading7</vt:lpstr>
      <vt:lpstr>title_budget_heading8</vt:lpstr>
      <vt:lpstr>title_budget_heading9</vt:lpstr>
      <vt:lpstr>total_eligible_cash_expenditure_applicant</vt:lpstr>
      <vt:lpstr>total_eligible_cash_expenditure_partner1</vt:lpstr>
      <vt:lpstr>total_eligible_cash_expenditure_partner2</vt:lpstr>
      <vt:lpstr>total_eligible_cash_expenditure_partner3</vt:lpstr>
      <vt:lpstr>total_eligible_cash_expenditure_partner4</vt:lpstr>
      <vt:lpstr>total_eligible_cash_expenditure_total</vt:lpstr>
      <vt:lpstr>Type_Of_Expenditures_Column</vt:lpstr>
      <vt:lpstr>Types_Of_Expenditure</vt:lpstr>
      <vt:lpstr>Types_Of_Financing</vt:lpstr>
      <vt:lpstr>yes_no_questions</vt:lpstr>
      <vt:lpstr>yes_question</vt:lpstr>
    </vt:vector>
  </TitlesOfParts>
  <Company>Concise Management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Mojzis Jaroslav</dc:creator>
  <cp:lastModifiedBy>Fajčíková Katarína</cp:lastModifiedBy>
  <cp:lastPrinted>2023-01-10T08:20:43Z</cp:lastPrinted>
  <dcterms:created xsi:type="dcterms:W3CDTF">2005-08-12T08:07:53Z</dcterms:created>
  <dcterms:modified xsi:type="dcterms:W3CDTF">2023-01-11T14:48:21Z</dcterms:modified>
</cp:coreProperties>
</file>