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peter.kosovsky\Desktop\"/>
    </mc:Choice>
  </mc:AlternateContent>
  <bookViews>
    <workbookView xWindow="0" yWindow="0" windowWidth="14370" windowHeight="12990"/>
  </bookViews>
  <sheets>
    <sheet name="PHÚ_OVZDUŠIE" sheetId="1" r:id="rId1"/>
  </sheets>
  <definedNames>
    <definedName name="_xlnm.Print_Titles" localSheetId="0">PHÚ_OVZDUŠIE!$3:$3</definedName>
    <definedName name="_xlnm.Print_Area" localSheetId="0">PHÚ_OVZDUŠIE!$A$1:$M$37</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 r="L36" i="1"/>
  <c r="J36" i="1"/>
  <c r="I36" i="1"/>
  <c r="H36" i="1"/>
  <c r="K35" i="1"/>
  <c r="K34" i="1"/>
  <c r="K33" i="1"/>
  <c r="K32" i="1"/>
  <c r="K36" i="1" s="1"/>
  <c r="J30" i="1"/>
  <c r="J37" i="1" s="1"/>
  <c r="H30" i="1"/>
  <c r="H37" i="1" s="1"/>
  <c r="K29" i="1"/>
  <c r="K28" i="1"/>
  <c r="K27" i="1"/>
  <c r="K26" i="1"/>
  <c r="K23" i="1"/>
  <c r="K20" i="1"/>
  <c r="K19" i="1"/>
  <c r="K18" i="1"/>
  <c r="K17" i="1"/>
  <c r="K16" i="1"/>
  <c r="K15" i="1"/>
  <c r="K14" i="1"/>
  <c r="L13" i="1"/>
  <c r="L30" i="1" s="1"/>
  <c r="L37" i="1" s="1"/>
  <c r="K13" i="1"/>
  <c r="K12" i="1"/>
  <c r="K11" i="1"/>
  <c r="K9" i="1"/>
  <c r="K8" i="1"/>
  <c r="K30" i="1" s="1"/>
  <c r="K37" i="1" s="1"/>
  <c r="K7" i="1"/>
  <c r="K6" i="1"/>
  <c r="K5" i="1"/>
</calcChain>
</file>

<file path=xl/comments1.xml><?xml version="1.0" encoding="utf-8"?>
<comments xmlns="http://schemas.openxmlformats.org/spreadsheetml/2006/main">
  <authors>
    <author>Chvíla Branislav</author>
  </authors>
  <commentList>
    <comment ref="H11" authorId="0" shapeId="0">
      <text>
        <r>
          <rPr>
            <b/>
            <sz val="9"/>
            <color indexed="81"/>
            <rFont val="Segoe UI"/>
            <family val="2"/>
            <charset val="238"/>
          </rPr>
          <t>Chvíla Branislav:</t>
        </r>
        <r>
          <rPr>
            <sz val="9"/>
            <color indexed="81"/>
            <rFont val="Segoe UI"/>
            <family val="2"/>
            <charset val="238"/>
          </rPr>
          <t xml:space="preserve">
z toho mzdy 1481821 €</t>
        </r>
      </text>
    </comment>
    <comment ref="H12" authorId="0" shapeId="0">
      <text>
        <r>
          <rPr>
            <b/>
            <sz val="9"/>
            <color indexed="81"/>
            <rFont val="Segoe UI"/>
            <family val="2"/>
            <charset val="238"/>
          </rPr>
          <t>Chvíla Branislav:</t>
        </r>
        <r>
          <rPr>
            <sz val="9"/>
            <color indexed="81"/>
            <rFont val="Segoe UI"/>
            <family val="2"/>
            <charset val="238"/>
          </rPr>
          <t xml:space="preserve">
len mzdy</t>
        </r>
      </text>
    </comment>
    <comment ref="L13" authorId="0" shapeId="0">
      <text>
        <r>
          <rPr>
            <b/>
            <sz val="9"/>
            <color indexed="81"/>
            <rFont val="Segoe UI"/>
            <family val="2"/>
            <charset val="238"/>
          </rPr>
          <t>Chvíla Branislav:</t>
        </r>
        <r>
          <rPr>
            <sz val="9"/>
            <color indexed="81"/>
            <rFont val="Segoe UI"/>
            <family val="2"/>
            <charset val="238"/>
          </rPr>
          <t xml:space="preserve">
do kapacít boli zarátané aj 2 FTE, ktoré nie sú t.č. v schválenej systemizácii</t>
        </r>
      </text>
    </comment>
  </commentList>
</comments>
</file>

<file path=xl/sharedStrings.xml><?xml version="1.0" encoding="utf-8"?>
<sst xmlns="http://schemas.openxmlformats.org/spreadsheetml/2006/main" count="204" uniqueCount="169">
  <si>
    <t>Plán hlavných úloh SHMÚ na rok 2019 - sektor OVZDUŠIE</t>
  </si>
  <si>
    <t>Kategória</t>
  </si>
  <si>
    <t>Číslo úlohy</t>
  </si>
  <si>
    <t>Názov úlohy</t>
  </si>
  <si>
    <t>Gestor</t>
  </si>
  <si>
    <t>Riešiteľ (inštitúcia)</t>
  </si>
  <si>
    <t>Anotácia - výstupy</t>
  </si>
  <si>
    <t>Z čoho vyplýva potreba riešenia</t>
  </si>
  <si>
    <t xml:space="preserve"> Príspevok MŽP SR
[v EUR]</t>
  </si>
  <si>
    <t>Prostr. EÚ vrátane spolufin. zo ŠR + pro rata
 [v EUR]</t>
  </si>
  <si>
    <t>Iné zdroje
- výnosy
[v EUR]</t>
  </si>
  <si>
    <t>Celkom
[v EUR]</t>
  </si>
  <si>
    <t>Odhad plán. hodín</t>
  </si>
  <si>
    <t>Výstupy</t>
  </si>
  <si>
    <t>Veda, výskum, výchova a vzdelávanie</t>
  </si>
  <si>
    <t>III.</t>
  </si>
  <si>
    <t>2023-00</t>
  </si>
  <si>
    <t>Národný klimatický program SR</t>
  </si>
  <si>
    <t>Fischerová Gabriela, Ing.</t>
  </si>
  <si>
    <t>Šťastný Pavel, RNDr., CSc.</t>
  </si>
  <si>
    <t xml:space="preserve">1. Tvorba špecializovaných databáz a homogenizácia údajov pre riešenie adaptačných opatrení, tvorba normálov neštandardných období podľa odporúčaní WMO.                     
2. Tvorba operatívnych normálov klimatických prvkov.                                                                                                   
3. Spolupráca na projektoch súvisiacich s dôsledkami KZ
4. Spolupráca s Národnou komisiou GFCS.  </t>
  </si>
  <si>
    <t xml:space="preserve">Rámcový dohovor OSN o zmene klímy (UNFCCC), zákon č. 364/2004 Z. z. o vodách, zákon č. 201/2009 o štátnej hydrologickej a štátnej meteorologickej službe  </t>
  </si>
  <si>
    <t>databáza údajov, mapové aplikácie pre web, správa GCOS</t>
  </si>
  <si>
    <t>4103-00</t>
  </si>
  <si>
    <t>Vývoj a aplikácia modelov pre hodnotenie kvality ovzdušia</t>
  </si>
  <si>
    <t xml:space="preserve">Gerhátová Eva, Ing. </t>
  </si>
  <si>
    <t xml:space="preserve">Krajčovičová Jana, Mgr., PhD. </t>
  </si>
  <si>
    <t>1. Príprava emisných dát pre modely.  2. Zhodnotenie zón a aglomerácií pomocou modelových nástrojov za predchádzajúci rok. 3. Analýza kvality ovzdušia v oblastiach riadenia kvality ovzdušia pomocou modelových nástrojov s vysokým rozlíšením 4. Validácia a harmonizácia modelových nástrojov v rámci EU-FAIRMODE. 5. Riešenie projektu LIFE IP Malopolska (implementácia regionálneho modelu CMAQ pre predpoveď a hodnoteie kvality ovzdušia v SR, ČR a juž. PL)</t>
  </si>
  <si>
    <t>Smernica EPaR 2008/50/ES  o kvalite okolitého ovzdušia a čistejšom ovzduší v Európe, smernica EPaR 2004/107/ES, ktorá sa týka arzénu, kadmia, ortuti, niklu a polycyklických uhľovodíkov v okolitom ovzduší, smernica EPaR 2015/1480/ES, ktorou sa menia viaceré prílohy k smerniciam EPaR, § 7 zákona č. 137/2010 Z.z. o ovzduší, vyhláška MŽP SR č.244 /2016 o kvalite ovzdušia ,</t>
  </si>
  <si>
    <t>databáza údajov, hodnotiace správy, programy na zlepšenie kvality ovzdušia v zónach a aglomeráciách</t>
  </si>
  <si>
    <t>4123-00</t>
  </si>
  <si>
    <t>Zabezpečenie reportovacích povinností SR v oblasti kvality ovzdušia a hodnotenia kvality ovzdušia z NMSKO</t>
  </si>
  <si>
    <t xml:space="preserve">Gerhátová Eva, Ing. 
</t>
  </si>
  <si>
    <t>Mladý Michal, Ing.</t>
  </si>
  <si>
    <t>Finalizácia denných a mesačných hlásení a zaslané príslušným pracovníkom. Ukončená validácia údajov zo staníc NMSKO a priemyselných staníc. Vyhodnotenie KO pre Hodnotenie za predchádzajúci rok. Vypracovanie vsetkych reportov  a ich zaslatie spolu s hodinovými údajmi zaslatie  do EEA/EK. Validácia a spracovanie výsledkov analýz BaP a ťažkých kovov za predchádzajúci rok. Reporting výsledkov monitoringu z EMEP staníc komplet za všetky monitorované komponenty ovzdušia a atmosférických  zrážok do EMEP CCC (Chemické koordinačné centrum EMEP) - NILU/Nórsky ústav pre atmosférický výskum. Spolupráca s ÚŽP, hlavne pri tvorbe programov a plánov na zlepšenie kvality ovzdušia, poskytovanie údajov do správ na informovanie verejnosti. Vypracovanie stanovísk podľa aktuálnych požiadaviek v rámci zákona 211/2000 Z.z, MŽP SR a iných. Účasť na konferenciách, pracovných zasadnutiach IPR, štúdium materiálov.</t>
  </si>
  <si>
    <t>Smernica EPaR 2008/50/ES  o kvalite okolitého ovzdušia a čistejšom ovzduší v Európe, smernica EPaR 2004/107/ES, ktorá sa týka arzénu, kadmia, ortuti, niklu a polycyklických uhľovodíkov v okolitom ovzduší, smernica EPaR2015/1480/ES, ktorou sa menia viaceré prílohy k smerniciam EPaR, zákon.č. 137/2010 Z.z. o ovzduší, vyhláška MŽP SR č. 244 /2016 o kvalite ovzdušia , vykonávacie rozhodnutie Komisie č.2011/850/EÚ/, EMEP - European Monitoring and Evaluation Programme vyplýva z prvého protokolu CLRTAP o dlhodobom financovaní Programu spolupráce pre monitorovanie a vyhodnocovanie diaľkového šírenia látok znečisťujúcich ovzdušie v Európe (EMEP protokol).</t>
  </si>
  <si>
    <t>reporting pre EK, EMEP CCC NILU, WMO, správa o KO</t>
  </si>
  <si>
    <t>7043-00</t>
  </si>
  <si>
    <t>Vývoj, adaptácia a údržba NWP systémov a aplikácií</t>
  </si>
  <si>
    <t>Belluš Martin, Mgr.</t>
  </si>
  <si>
    <t xml:space="preserve">Vývoj modulárneho, automatizovaného systému aplikácií zabezpečujúceho operatívnu prevádzku numerického modelu ALADIN a produkciu numerickej predpovede počasia. Vývoj dokumentačného a monitorovacieho systému operatívnych aplikácií. Kontinuálne vylepšovanie operatívnej numerickej predpovede počasia formou paralelných suit, prípadových štúdií a testovania nových verzií kódu. Spolupráca na vývoji nowcastingového systému INCA a jeho lokálna prevádzka na SHMÚ pre územie Slovenska. </t>
  </si>
  <si>
    <t>Z. č. 201/2009 o št. hydrol. a št. met. službe, Z. č. 364/2004 O vodách, Z. č. 7/2010 o ochrane pred povodňami, č. 541/2004 atómový z., Vyhláška 388/2006 Z.z. o zab. tech. a prevádz. podmienok informačného systému CO, Ratifikácia Konvencie WMO zo dňa 11.10.1947, Národný havarijný plán SR pre prípad jadrovej havárie alebo radiačnej havárie, Z. 211/2000 Z. z. o slob. prístupe k inf., Zákon 137/2010 Z.z. o ovzduší, Vyhláška MŽP SR 198/2015 Z.z. ktorou sa vykonávajú niektoré ustanovenia zákona č.128/2015 Z.z. o prevencii závažných priem. havárií a o zmene a doplnení niektorých zákonov.  Dohovor č. 147/1947 Zb. o medzinárodnom civilnom letectve, Zákon č.143/1998 Z. z. o civilnom letectve.</t>
  </si>
  <si>
    <t>Softvér a aplikácie pre analýzu a predpoveď počasia, operatívne databázy; predpovedné numerické modely; správy; publikácie; reanalýzy pre posudky; zdrojový kódu modelu ALADIN,  WWW stránky a aplikácie;</t>
  </si>
  <si>
    <t>7053-00</t>
  </si>
  <si>
    <t>Výskum a vývoj prostriedkov pre výstražnú službu a nowcasting</t>
  </si>
  <si>
    <t>Miroslav Šinger, Mgr.</t>
  </si>
  <si>
    <t>Vývoj programov na včasnú diagnostiku nebezpečných prejavov počasia, ktoré budú nadstavbou alebo súčasťou predpovedí numerického modelu ALADIN a nowcastingového softvéru INCA. Testovanie nových detekčných metód nowcastingu a krátkodobej predpovede počasia na konkrétnych meteorologických situáciách. Vývoj nástrojov na vizualizáciu produktov a príprava na ich zaradenie do operatívnej prevádzky. Školenia meteorológov v nowcastingu.</t>
  </si>
  <si>
    <t>Z. č. 201/2009 o št. hydrol. a št. met. službe, Z. č. 364/2004 O vodách, Z. č. 7/2010 o ochrane pred povodňami, č. 541/2004 atómový z., Vyhláška 388/2006 Z.z. o zab. tech. a prevádz. podmienok informačného systému CO, Ratifikácia Konvencie WMO zo dňa 11.10.1947, Národný havarijný plán SR pre prípad jadrovej havárie alebo radiačnej havárie, Z. 211/2000 Z. z. o slob. prístupe k inf., Zákon 137/2010 Z.z. o ovzduší, Vyhláška MŽP SR 198/2015 Z.z. ktorou sa vykonávajú niektoré ustanovenia zákona č.128/2015 Z.z. o prevencii závažných priem. havárií a o zmene a doplnení niektorých zákonov. Dohovor č. 147/1947 Zb. o medzinárodnom civilnom letectve, Zákon č.143/1998 Z. z. o civilnom letectve.</t>
  </si>
  <si>
    <t>Programové moduly NS INCA; Zobrazovania NS INCA v softvéri VisualWeather; vizualizácie meraní radarov v spolupráci s ODM; metodika a limity na vydávanie výstrah; účasť na medzinárodných školeniach a workshopoch o nowcastingu, najmä o búrkach; Internetové školenia a interné školenia meteorológov o nebezpečných javoch, softvér a aplikácie pre analýzy vo vysokom rozlíšení a následným nowcastingom - predpoveďou na 0 až 6 hodín; operatívne databázy; aktualizované verzie predpovedných numerických modelov; správy; publikácie; reanalýzy pre posudky; príprava dátových formátov zdrojový kód systému INCA; WWW stránky a aplikácie.</t>
  </si>
  <si>
    <t>Monitoring, informatika a dokumentácia</t>
  </si>
  <si>
    <t>IV.</t>
  </si>
  <si>
    <t>2014-00</t>
  </si>
  <si>
    <t>Meteorologický a klimatický monitoring</t>
  </si>
  <si>
    <t>Chvíla Branislav, Mgr., PhD.</t>
  </si>
  <si>
    <t>Zabezpečenie a koordinácia prevádzky jednotlivých pozorovacích objektov štátnej meteorologickej siete. Autorizované údaje a ročenky z meraní a pozorovaní.</t>
  </si>
  <si>
    <t>Z. č. 201/2009 Z.z. o št. hydrol. a št. meteorol. službe,  §14 zákona č. 7/2010 Z.z. o ochrane pred povodňami, Zákon č. 541/2004 Z.z. atómový zákon, Vyhláška ÚJD SR č. 55/2006 Z.z. o podrobnostiach v havarijnom plánovaní pre prípad nehody alebo havárie, Vyhláška MV SR č. 388/2006 Z.z. o zabezpečovaní technických a prevádzkových podmienok informačného systému civilnej ochrany, Ratifikácia Konvencie WMO zo dňa 11.10.1947, Zákon č. 321/2012 Z.z. o ochrane ozónovej vrstvy Zeme, Zákon č. 205/2004 Z.z. o zhromažďovaní, uchovávaní a šírení informácií o ŽP, Rámcový dohovor OSN o zmene klímy (Oznámenie MZV SR č. 548/2006 Z.z.), Zákon č. 317/2012 Z.z. o inteligentných dopravných systémoch.</t>
  </si>
  <si>
    <t>databáza údajov, ročenky, hodnotiace správy, správy pre medzinárodnú výmenu údajov, údaje na web portáli. Kalibračné certifikáty kalibrovaných meradiel, metodiky kalibrácií, validačné procesy, medzilaboratórne porovnania, metrologické zabezpečenie etalónov, metrologické výkony na základe požiadaviek zákazníkov</t>
  </si>
  <si>
    <t>2024-00</t>
  </si>
  <si>
    <t>Posudky a expertízy Klimatickej služby</t>
  </si>
  <si>
    <t>Bochníček Oliver, RNDr., PhD.</t>
  </si>
  <si>
    <t>Spracovanie nameraných údajov, poskytovanie informácií, vydávanie štúdií, expertíz a posudkov v zmysle zákona o poskytovaní informácií. Spracovanie historických meteorologických údajov a vydanie normálov klimatologických prvkov za obdobie 1961 - 1990 a 1981-2010 v zmysle doporučení WMO. Príprava podkladov pre spracovanie technických noriem - STN.</t>
  </si>
  <si>
    <t>Úloha sa vykonáva podľa: Zákon č. 201/2009 o štátnej hydrologickej a štátnej meteorologickej službe, Zákon č. 364/2004 o vodách, Zákon č. 7/2010 o ochrane pred povodňami, Zákon č. 541/2004 atómový zákon, Ratifikácia Konvencie WMO zo dňa 11.10.1947, Zákon 137/2010 Z.z. o ovzduší, Zákon č.143/1998 Z. z. o civilnom letectve, Zákon č. 321/2012 Z.z. o ochrane ozónovej vrstvy Zeme, Zákon č. 205/2004 Z.z. o zhromažďovaní, uchovávaní a šírení informácií o ŽP, Rámcový dohovor OSN o zmene klímy (Oznámenie MZV SR č. 548/2006 Z.z.). Výstupy úlohy slúžia pre tvorbu národných správ o zmene klímy.</t>
  </si>
  <si>
    <t xml:space="preserve">expertízy a štúdie, posudky </t>
  </si>
  <si>
    <t>2084-00</t>
  </si>
  <si>
    <t>Monitoring a hodnotenie meteorologického a pôdneho sucha</t>
  </si>
  <si>
    <t>Labudová Lívia, Mgr. PhD.</t>
  </si>
  <si>
    <t>Prevádzkovanie a zdokonaľovanie monitoringu sucha na území SR. Vypracovanie odborných posudkov, stanovísk a hodnotiacich správ.</t>
  </si>
  <si>
    <t>Úloha sa vykonáva podľa: Zákon č. 201/2009 Z.z. o štátnej hydrologickej a štátnej meteorologickej službe, Rámcový dohovor OSN o zmene klímy (Oznámenie MZV SR č. 548/2006 Z.z.), Akčný plán SR na riešenie dôsledkov sucha a nedostatku vody.</t>
  </si>
  <si>
    <t>databáza údajov, posudky, expertízy a hodnotiace správy, údaje na web portáli.</t>
  </si>
  <si>
    <t>3094-00</t>
  </si>
  <si>
    <t>Posudzovanie možného nepriaznivého účinku prípravkov na ochranu rastlín a pomocných prípravkov v ochrane rastlín na povrchovú vodu a vzduch</t>
  </si>
  <si>
    <t xml:space="preserve">Čajková Henrieta, Ing. </t>
  </si>
  <si>
    <t>Dömenyová Jana, Ing.</t>
  </si>
  <si>
    <t xml:space="preserve">Vypracovanie odborných posudkov a hodnotiacich správ pre prípravky na ochranu rastlín  a pomocných prípravkov v ochrane rastlín na národnej úrovni za oblasť povrchová voda a vzduch;                                                Vypracovanie stanovísk k schvaľovaniu účinných látok na úrovni EÚ za oblasť povrchová voda a vzduch; 
Pripomienkovanie právnych predpisov a informačných materiálov na úrovni SR a EÚ   </t>
  </si>
  <si>
    <t>zákon č. 405/2011 Z.z., zákon č. 387/2013 Z.z.
smernica 2009/128/ES,
nariadenie Európskeho parlamentu a Rady (ES) č. 1107/2009</t>
  </si>
  <si>
    <t xml:space="preserve">•Posudky na možný nepriaznivý účinok  prípravkov na ochranu rastlín a pomocných prípravkov v ochrane rastlín na povrchovú vodu (cca 150)
•Posudky na možný nepriaznivý účinok prípravkov na ochranu rastlín a pomocných prípravkov v ochrane rastlín na vzduch (cca 150)
•Prehodnotenie účinných látok na úrovni EÚ (na účely schválenia alebo obnovenia schválenia) </t>
  </si>
  <si>
    <t>3194-00</t>
  </si>
  <si>
    <t xml:space="preserve">Národný register znečisťovania </t>
  </si>
  <si>
    <t xml:space="preserve">Jankovičová Katarína, Ing. </t>
  </si>
  <si>
    <t>Ďurkovičová Daniela, Ing.</t>
  </si>
  <si>
    <t xml:space="preserve">Vedenie Národného registra znečisťovania  v zmysle zákona 205/2004 Z.z.;                                              
Zber, elektronické spracovanie a validácia ročných oznamovaných  údajov; 
Príprava reportovania do E-PRTR  a sprístupnenie údajov verejnosti; 
</t>
  </si>
  <si>
    <t xml:space="preserve"> 
zákon č. 205/2004 Z.z,  zákon č. 39/20013 Z.z., Nariadenie EP a R č. 166/2006                                   
</t>
  </si>
  <si>
    <t>• aktualizovaný Národný register znečisťovania za rok 2018
• súhrn údajov  do Európskeho registra uvoľňovania a prenosov znečisťujúcich látok za rok 2017
• podklady pre  výkonný výbor k E-PRTR, zasadnutia zmluvných strán Aarhuského dohovoru</t>
  </si>
  <si>
    <t>4104-00</t>
  </si>
  <si>
    <t>Monitoring kvality ovzdušia</t>
  </si>
  <si>
    <t>Čaracký Ladislav, Ing.</t>
  </si>
  <si>
    <t>Zabezpečenie prevádzky NMSKO, zverejnenie platných nameraných údajov z NMSKO, zber údajov od ostatných prevádzkovateľov monitorovacích systémov KO,  spracovanie údajov pre reporting KO, hodnotenie KO, spracovanie údajov do  ročnej správy kvality ovzdušia za rok 2018. Vypracovanie denných a mesačných hlásení údajov o KO. Zabezpečenia hodinového spravodajstva KO na www.shmu.sk. Optimalizácia a obnova monitoringu, rozširenia a udržanie akreditácie NMSKO. Prevádzka smogového varovného systému. Realizácia a prevádzka zariadení z projektov Obnova NMSKO a Skvalitnenie NMSKO. Realizácia indikatívných meraní monitorovania úrovne znečistenia.</t>
  </si>
  <si>
    <t xml:space="preserve">Zákon.č. 293/2017 Z.z.  o ovzduší v z.n.p., Vyhláška MŽP SR č. 296/2017 Z.z. v znení neskorších predpisov.
ES.č.2008/50/ES z 21. mája 2008
o kvalite okolitého ovzdušia a čistejšom ovzduší v Európe, 
Smernice EÚ, 
rozhodnutia rady EÚ
EMEP - European Monitoring and Evaluation Programme </t>
  </si>
  <si>
    <t>databáza údajov,hodinové,  denné a mesačné hlásenia, prevádzka smogového varovného systému</t>
  </si>
  <si>
    <t>4104-01</t>
  </si>
  <si>
    <t>Referenčné laboratórium pre odbor meraní "Ovzdušie - imisie a emisie"</t>
  </si>
  <si>
    <t>Solmošiová Mária, Ing.</t>
  </si>
  <si>
    <t>Súlovec Dušan, Ing.</t>
  </si>
  <si>
    <t>Zavádzanie a optimalizácia pracovných postupov pre potreby NMSKO. Participácia pri realizácii testov ekvivalencie pre  PM a vyhodnocovaní výsledkov. Zabezpečovanie kontroly nad vykonávaním oprávnených meraní podľa oprávnených metód a  metodík v zmysle zákona MŽP SR č.137/2010 Z.z. a nadväzných právnych a technických dokumentov. Sledovanie a riešenie stavu techniky, platnosti oprávnených metód a metodík merania emisií a imisií, sprístupnenie informácií v informačnom  systéme ENPIS. Zabezpečovanie činnosti povereného spracovateľa úloh medzinárodnej  spolupráce (ISO) a (CEN) normalizačnej spolupráce. Participácia v procese akreditácie NMSKO. Vývoj, zabezpečovanie a administrácia evidenčno-technického informačného systému NMSKO a normatívneho informačného systému ENPIS.</t>
  </si>
  <si>
    <t>Zákon č. 137/2010 Z. z., vyhláška č. 244/2016 Z. z. o kvalite ovzdušia</t>
  </si>
  <si>
    <t xml:space="preserve">Tvorba, zabezpečovanie a administrácia technického IS NMSKO,  Kontrola a priebežné vyhodnocovanie testov ekvivalencie PM za rok 2018. Vykonávanie priebežnej verifikácie merania PZL  porovnávaním merania  prevádzkového merania  s meraním vykonaným laboratóriom úlohy 4104-01 priamo na stanici NMSKO. V prípade negatívnych zistení navrhovanie nápravných opatrení. Administrácia IS ENPIS o štandardných metódach a metodikách oprávnených technických činností a o riešení ich rozvoja podľa aktuálneho stavu techniky - správa o prevádzke IS ENPIS.
Činnosť spracovateľa normatívnej spolupráce v technických komisiách CEN/TC a ISO/TC v pôsobnosti UNMS/TK 28 Ochrana ovzdušia.
</t>
  </si>
  <si>
    <t>4124-00</t>
  </si>
  <si>
    <t>Skúšobné laboratórium</t>
  </si>
  <si>
    <t>Terézia Udvarosová,  Ing.</t>
  </si>
  <si>
    <t xml:space="preserve">Analýzy vzoriek za predcháduajúci a aktuálny rok z národnej monitorovacej siete KO a programu EMEP.     
Účasti v porovnávacích testoch spôsobilosti.   
Interné audity a preskúmanie manažmentom podľa požiadaviek normy ISO/IEC 17025 : 2005.   
Dohľad SNAS. 
</t>
  </si>
  <si>
    <t xml:space="preserve">Zákon č. 137/2010 Z.z.o ovzduší, vyhláška č. 244/2016 Z. z.  o kvalite ovzdušia
Zákon č. 505/2009 Z.z.o akreditácii orgánov posudzovania zhody a o zmene a doplnení niektorých zákonov 
  </t>
  </si>
  <si>
    <t>Výsledky analýz vzoriek z národnej monitorovacej siete KO a programu EMEP.
Výsledky porovnávacích testov spôsobilosti.   
Výsledky interných auditov a preskúmaní manažmentom podľa požiadaviek normy ISO/IEC 17025 : 2005.   
Výsledky dohľadu SNAS.
Situačná správa o činnosti za 1. polrok. Koncoročná situačná správa.</t>
  </si>
  <si>
    <t>4134-00</t>
  </si>
  <si>
    <t>Kalibračné laboratórium prístrojov pre kvalitu ovzdušia</t>
  </si>
  <si>
    <t>Lengyel Jozef, Ing.</t>
  </si>
  <si>
    <t>Metrologické zabezpečenie etalónov, analyzátorov SO2, NOX, O3, CO, výkon kvantitatívnych analýz kalibračných plynov a permeačných zdrojov, interné audity a preskúmenie manažmentom podľa požiadaviek normy ISO/IEC 17025: 2005, akreditačný dohľad SNAS,  technické zabezpečenie porovnávacích meraní pre zaručenie kvality meraní pri hodnotení kvality vonkajšieho ovzdušia a pre potvrdenie údajov na medzinárodnej úrovni a  vnútroštátnej úrovni podľa § 23 písm. e) zákona č. 137/2010 Z. z. a  prílohy č. 6 časti C vyhlášky č. 244/2016 Z. z.
Príprava projektu OP KŽP "Odborná podpora zlepšenia a skvalitnenia Národného monitorovacieho systému kvality ovzdušia (NMSKO)“.</t>
  </si>
  <si>
    <t xml:space="preserve">Zákon č. 137/2010 Z.z.o ovzduší,  vyhláška č. 244/2016 Z. z. o kvalite ovzdušia
Zákon č. 505/2009 Z.z.o akreditácii orgánov posudzovania zhody a o zmene a doplnení niektorých zákonov </t>
  </si>
  <si>
    <t xml:space="preserve">Metrologicky zabezpečené etalóny, analyzátory SO2, NOx, O3 a CO
Výkonané kvantitatívne analýzy kalibračných plynov a permeačných zdrojov
Interné audity a preskúmanie manažmentom podľa požiadaviek normy ISO/IEC 17025 : 2005.
Akreditačný dohľad SNAS.   
Technické zabezpečenie porovnávacích meraní pre zaručenie kvality meraní pri hodnotení kvality vonkajšieho ovzdušia a pre potvrdenie údajov na medzinárodnej a vnútroštátnej úrovni
Situačná správa o činnosti za I/2017 
Situačná správa za rok 2017
Pripravený projekt OP KŽP "Odborná podpora zlepšenia a skvalitnenia Národného monitorovacieho systému kvality ovzdušia (NMSKO)“
</t>
  </si>
  <si>
    <t xml:space="preserve">4204-00 </t>
  </si>
  <si>
    <t>Národný emisný informačný systém</t>
  </si>
  <si>
    <t xml:space="preserve">Kocunová Zuzana Ing. </t>
  </si>
  <si>
    <t>Jalšovská Monika, Ing</t>
  </si>
  <si>
    <t xml:space="preserve">1. Správa centrálnej databázy a koordinácia technickej agendy NEIS 
2. Validácia údajov (I. okresný a II. centrálny stupeň kontroly) 
3. Príprava podkladov pre správu podľa Dohovoru EHK OSN o diaľkovom znečisťovaní ovzdušia prechádzajúcom hranicami štátov (CLRTAP)
4. Príprava podkladov pre plnenie Článku 8 Smernice EPaR 2016/2284/EÚ (národné inventúry a projekcie emisií a informatívne správy o inventúrach)
5. Spracovanie údajov pre plnenie článku 72 Smernice EPaR 2010/75/EÚ (podávanie správ o veľkých spaľovacích zariadeniach - LCP) a QA feedback
6. Spracovanie údajov a spolupráca pre plnenie článku 55 Smernice EPaR 2010/75/EÚ spôsobom ustanoveným vo vykonávacom rozhodnutí Komisie č. 2012/795/EÚ (podávanie správ a informovanie verejnosti o spaľovniach odpadov a zariadeniach na spoluspaľovanie odpadov; zariadenia používajúce organické rozpúšťadlá)
7. Spracovanie údajov pre MŽP/SAŽP v súvislosti so Smernicou EPaR 2015/2193/EÚ o obmedzení emisií určitých znečisťujúcich látok do ovzdušia zo stredne veľkých spaľovacích zariadení 
8. Spracovanie údajov pre ŠÚSR v zmysle Dohody o vzájomnej spolupráci v oblasti štatistiky uzatvorenej dňa 5. 9. 2012 v znení neskorších dodatkov (Individuálne údaje o poplatkoch za znečisťovanie ovzdušia; Emisie základných znečisťujúcich látok v krajoch a okresoch; Emisie znečisťujúcich látok a spotreba palív zo stacionárnych zdrojov znečisťovania ovzdušia v členení za okresy Bratislavského kraja; Emisie znečisťujúcich látok v členení podľa divízii Štatistickej klasifikácie ekonomických činností)
9. Plnenie podľa § 13 ods. 1 písm. d) zákona č. 137/2010 Z. z. o ovzduší v z. n. p. (spracovanie údajov do Správy o kvalite ovzdušia a o podiele jednotlivých zdrojov znečisťovania ovzdušia na znečisťovaní ovzdušia za územie Slovenskej republiky)
10. Spracovanie údajov pre úlohu 4103-00 Vývoj a aplikácia modelov pre hodnotenie kvality ovzdušia
11. Spracovanie výstupu pre MŽP o množstve predaných motorových palív 
12. Poskytovanie údajov verejnosti na základe individuálnych požiadaviek v zmysle zákona o slobodnom prístupe k informáciám
13. Poskytovanie údajov pre MŽP, SIŽP, štátnu správu a verejnú správu na základe individuálnych požiadaviek (jednorázovo)
14. Pripomienkovanie navrhovaných právnych predpisov SR a EÚ týkajúcich sa najmä ochrany ovzdušia
15. Spracovanie údajov pre dotazníky EEA/EK na žiadosť MŽP/SAŽP 
16. Správa databázy a koordinácia technickej agendy portálu PZ WEB, superadministrácia užívateľov, mailové a telefonické konzultácie s užívateľmi v súvislosti s údajmi na PZ WEB
17. Školenie prevádzkovateľov-užívateľov o používaní portálu PZ WEB na základe objednávky
</t>
  </si>
  <si>
    <t xml:space="preserve">1. Zákon č. 137/2010 Z.z. o ovzduší; 
2. Zákon č. 401/1998 Z.z. v znení neskorších predpisov; 
3. Smernica č. 2010/75/EÚ o priemyselných emisiách; 
4. Smernica Európskeho parlamentu a Rady (EÚ) 2016/2284 o znížení národných emisií určitých látok znečisťujúcich ovzdušie, ktorou sa mení smernica 2003/35/ES a zrušuje smernica 2001/81/ES; 
5. Smernica EPaR (EÚ) 2015/2193 o obmedzení emisií určitých znečisťujúcich látok do ovzdušia zo stredne veľkých spaľovacích zariadení; 
6. CLRTAP - Dohovor o diaľkovom prenose ZL prechádzajúcom hranicami štátov a jeho protokolov. </t>
  </si>
  <si>
    <t>reporting pre EK, podkladové správy, funkčná databáza, funkčný informačný systém.</t>
  </si>
  <si>
    <t>4224-00</t>
  </si>
  <si>
    <t>Inventarizácia emisií skleníkových plynov a znečisťujúcich látok do ovzdušia</t>
  </si>
  <si>
    <t>Ing. Jozef Škultéty, Ing. Zuzana Kocúnová, Ing. Miloš Grajcar</t>
  </si>
  <si>
    <t>Ing. Zuzana Jonáček, Ing. Janka Szemesová, PhD.</t>
  </si>
  <si>
    <t>1. Plnenie podľa nariadenia EP a Rady (EÚ) č. 525/2013, článok 5 a 7 a podľa článku 3, 4 a 5 rozhodnutia č. 406/2009/ES;
2. Plnenie podľa nariadenia EP a Rady (EÚ) č. 525/2013, článok 8;
3. Koordinácia NIS SR pre emisie skleníkových plynov a QA/QC aktivity v rámci NIS SR na rok 2019;
4. Príprava a koordinácia in-country review pod UNFCCC 2019;
5. Príprava implementácie IPCC Refinements 2019 v rámci NIS SR;
6. Príprava podkladov pre Štvrtú dvojročnú správu Slovenskej republiky o emisiách skleníkových plynov pod Kjótskym dohodovom – dodatkom z Dauha;
7. Práca v expertných skupinách pod Výborom pre medzinárodné environmentálne otázky EK;
8.  Práca vo výkonnom výbore IPCC pre oblasť emisných faktorov;
9. Plnenie podľa nariadenia EP a Rady (EÚ) č. 525/2013, článok  14 a spolupráca pri plnení článkov 12 a 13 (politiky a opatrenia a projekcie emisií skleníkových plynov);
10. Koordinácia národného systému pre projekcie;
11. Príprava podkladov a spolupráca pri príprave scenárov v rámci prípravy Nízkouhlíkovej stratégie Slovenska nadväzujúcej na ciele článku 2 Parížskej dohody;
12. Spracovanie odporúčaní EK k návrhu Národného energetického a klimatického plánu (NECP) a príprava podkladov pre finálnu verziu NECP;
13. Plnenie podľa Dohovoru EHK OSN o diaľkovom znečisťovaní ovzdušia prechádzajúcom hranicami štátov (CLRTAP) za rok 2017;
14. Príprava a podanie sprievodnej metodickej správy (IIR) pod Dohovorom EHK OSN LRTAP za rok 2017;
15. Plnenie podľa smernice EP a Rady (EÚ) 2016/2284 , článok 8 (národné inventúry a projekcie emisií a informatívne správy o inventúrach);
16. Kontrola kvality údajov v rámci procesu QA/QC v súlade reportovacími požiadavkami podľa Dohovoru LRTAP a smernice EP a Rady (EÚ) 2016/2284, článok 8;
17. Plnenie podľa smernice EP a rady (EÚ) 2016/2284, článok 10, ods. 2 a 3 (podávanie správ členskými štátmi);
18. Príprava podkladov a spolupráca pri plnení úloh pod smernicou EP a Rady (EÚ) 2016/2284, článok 6 (národné programy riadenia znečisťovania ovzdušia);
19. Plnenie podľa nariadenia EP a Rady (EÚ) č. 691/2011 prílohy I. a účasť na kontrole poskytnutých údajov. Zverejnenie AEA účtov na stránkach SHMÚ;
20. Plnenie podľa paragrafu 3 d) článku 7 revidovaného protokolu o znížení acidifikácie, eutrofizácie a prízemného ozónu Dohovoru EHK OSN (UNECE) o diaľkovom znečisťovaní ovzdušia prechádzajúcom hranicami štátov o reportingu výpočtu dusíkového cyklu.</t>
  </si>
  <si>
    <t>1. Nariadenie EP a Rady (EÚ) č. 525/2013 o mechanizme monitorovania a nahlasovania emisií skleníkových plynov a nahlasovania ďalších informácií na úrovni ČŠ a EÚ relevantných z hľadiska zmeny klímy (MMR);
2. Nariadenie EP a Rady (EÚ) č. 749/2014 o mechanizme monitorovania a nahlasovania emisií skleníkových plynov a nahlasovania ďalších informácií na úrovni ČŠ a EÚ relevantných z hľadiska zmeny klímy;
3. Rozhodnutie EP a Rady č. 406/2009/ES o úsilí ČŠ znížiť emisie skleníkových plynov s cieľom splniť záväzky ES týkajúce sa zníženia emisií skleníkových plynov do roku 2020;
4. Smernica EP a Rady EÚ č. 2003/87/ES o vytvorení systému obchodovania s emisnými kvótami skleníkových plynov v spoločenstve, a ktorou sa mení a dopĺňa smernica Rady 96/61/ES ;
5. Nariadenie Komisie (EÚ) č. 600/2012 o overovaní správ o emisiách, správ o tonokilometroch a akreditácii overovateľov podľa smernice Európskeho parlamentu a Rady 2003/87/ES a nariadenie Komisie (EÚ) č. 601/2012 o monitorovaní a nahlasovaní emisií skleníkových plynov podľa smernice Európskeho parlamentu a Rady 2003/87/ES;
6. Rozhodnutie EP a Rady č. 529/2013/EU o pravidlách započítavania pre emisie a záchyty skleníkových plynov vyplývajúce z činností súvisiacich s využívaním pôdy, so zmenami vo využívaní pôdy a s lesným hospodárstvom;
7. Rámcový dohovor OSN o zmene klímy a Kjótsky protokol a jeho vykonávacie rozhodnutia;
8. Parížska dohoda o zmene klímy a jej vykonávacie rozhodnutia;
9. Dohovor o diaľkovom znečisťovaní ovzdušia prechádzajúcom hranicami štátov (CLRTAP) a jeho vykonávacie protokoly;
10. Smernica Európskeho parlamentu a Rady (EÚ) 2016/2284 zo 14. decembra 2016 o znížení národných emisií určitých látok znečisťujúcich ovzdušie, ktorou sa mení smernica 2003/35/ES a zrušuje smernica 2001/81/ES;
11. Vyhláška Štatistického úradu SR č. 291/2014, ktorou sa vydáva Program štátnych štatistických zisťovaní na roky 2015-2017;
12. Nariadenia EP a Rady (EÚ) č. 691/2011 zo 6. júla 2011 o európskych environmentálnych ekonomických účtoch podľa Prílohy I - Modul pre účty emisií do ovzdušia;
13. Zákon č. 137/2010 Z. z. o ovzduší v znení zákona 318/2012.                                                                            14. Rozvoj Národného inventarizačného systému SR (NIS SR) 
15. Rozvoj Národného systému SR pre projekcie, politiky a opatrenia; 
16. Rozvoj systému pre plnenie reportingových povinností pod smernicou NECD a CLRTAP;</t>
  </si>
  <si>
    <t>národná emisná inventúra skleníkových plynov, národné projekcie emisií skleníkových plynov, základných a ostatných ZL, národná emisná inventúra základných a ostatných ZL. Nové metodické postupy ako súčasť ročných správ o emisiách, publikácie a ostatné materiály pripravené v rámci úlohy 4224-00.</t>
  </si>
  <si>
    <t>4264-00</t>
  </si>
  <si>
    <t>Systém pre biopalivá a biokvapaliny</t>
  </si>
  <si>
    <t>Igor Vereš, Ing.</t>
  </si>
  <si>
    <t>Lenka Zetochová, Mgr.</t>
  </si>
  <si>
    <t>1. Kontrola potvrdenia o pôvode biopaliva
2. Kontrola ročných správ o úspore skleníkových plynov za rok 2018
3. Správa o úspore skleníkových plynov za rok 2018 za Slovenskú republiku
4. Kontrola činnosti odborne spôsobilých osôb (OSO) za rok 2018</t>
  </si>
  <si>
    <t>1. Zákon č. 309/2009 Z.z. o podpore obnoviteľných zdrojov energie a vysoko účinnej kombinovanej výroby;
2. Vyhláška MŽP SR č. 271/2011 Z.z., ktorou sa ustanovujú kritériá TUR a ciele na zníženie emisií skleníkových plynov z pohonných látok.</t>
  </si>
  <si>
    <t>štvrťročné a ročné hlásenia o TU biopalív a biokvapalín, kontroly odborne spôsobilých osôb, školenia subjektov SK BIO, podklady pre MŽP SR</t>
  </si>
  <si>
    <t>4274-00</t>
  </si>
  <si>
    <t>Organizácia 24. EIONET mítingu</t>
  </si>
  <si>
    <t>Lucia Strelková, RNDr.,  PhD.</t>
  </si>
  <si>
    <t>Míting, na ktorom krajiny v rámci EEA informujú o svojich prebiehajúcich projektoch a činnostiach týkajúcich sa kvality ovzdušia</t>
  </si>
  <si>
    <t xml:space="preserve">Na rok 2019 pripadla organizácia  24. EIONET mítingu na Slovensku (SHMÚ). Konať sa bude v Bratislave </t>
  </si>
  <si>
    <t>workshop so sprievodným programom, míting, oboznámenie sa s projektami</t>
  </si>
  <si>
    <t>7024-00</t>
  </si>
  <si>
    <t>Monitoring rádioaktivity životného prostredia</t>
  </si>
  <si>
    <t>Melicherová Terézia, Ing.</t>
  </si>
  <si>
    <t>Zabezpečenie prevádzky siete včasného varovania pred žiarením. Metrologická starostlivosť o radiačné sondy. Dokončenie obnovy meracej techniky a testovacia prevádzka nového informačného systému. Správa radiačnej databázy. Zabezpečenie on-line zberu radiačných dát. Plnenie povinností medzinárodnej výmeny radiačných dát s Rakúskom, Maďarskom, ČR a EK.</t>
  </si>
  <si>
    <t>Zákony č. 387/2002 Z.z.o riadení štátu v krízových situáciách mimo času vojny a vojnového stavu, 
č. 541/2004 Z.z.atómový zákon, 
Rozhodnutia rady ES, smernice Rady ES</t>
  </si>
  <si>
    <t>databáza údajov, výročná správa, reporty, údaje na web portáli</t>
  </si>
  <si>
    <t>7034-00</t>
  </si>
  <si>
    <t>Predpovede počasia a výstrahy</t>
  </si>
  <si>
    <t>Zaujec Pavol, Mgr.</t>
  </si>
  <si>
    <t>Tvorba predpovedí počasia rôznych typov a výstrah na nebezpečné poveternostné javy na základe všetkých dostupných údajov o aktuálnom stave počasia a výstupov zo všetkých dostupných lokálnych a globálnych numerických predpovedných modelov. Sledovanie a analyzovanie stavu a zmien počasia na Slovensku a v okolitých krajinách, sledovanie informácií z meteorologických družíc, rádiolokátorov a systému detekcie bleskov, konzultácie o vývoji počasia s inými pracoviskami SHMÚ, hodnotenie predpovedí počasia pre územie Slovenska, analýza prízemnej poveternostnej situácie a vyhotovovanie schematických mapiek rozloženia tlakového poľa a poveternostných frontov nad Európou, evidencia prechodov poveternostných frontov Bratislavou a vzduchových hmôt.</t>
  </si>
  <si>
    <t>Z. č. 201/2009 o št. hydrol. a št. met. službe, Z. č. 364/2004 O vodách, Z. č. 7/2010 o ochrane pred povodňami, č. 541/2004 atómový z., Vyhláška 388/2006 Z.z. o zab. tech. a prevádz. podmienok informačného systému CO, Ratifikácia Konvencie WMO zo dňa 11.10.1947, Národný havarijný plán SR pre prípad jadrovej havárie alebo radiačnej havárie, Z. 211/2000 Z. z. o slob. prístupe k inf., Zákon 137/2010 Z.z. o ovzduší, Vyhláška MŽP SR 198/2015 Z.z. ktorou sa vykonávajú niektoré ustanovenia zákona č.128/2015 Z.z. o prevencii závažných priem. havárií a o zmene a doplnení niektorých zákonov , Dohovor č. 147/1947 Zb. o medzinárodnom civilnom letectve, Zákon č.143/1998 Z. z. o civilnom letectve.</t>
  </si>
  <si>
    <t xml:space="preserve">Predpovede meteorologických prvkov a javov na území SR od veľmi krátkodobých až po dlhodobé vo formách  textovej, grafickej, tabulkovej, hlasovej, obrazovej, špeciálnych dátových súborov GRIB, internetového portálu  atď.  </t>
  </si>
  <si>
    <t>Spolu</t>
  </si>
  <si>
    <t>Projekty - výdavky na udržateľnosť projektov financovaných z prostriedkov EÚ a nové plánované projekty - iné zdroje v EUR</t>
  </si>
  <si>
    <t>VIII.</t>
  </si>
  <si>
    <t>9300-00</t>
  </si>
  <si>
    <t>Obnova a modernizácia národnej siete kvality ovzdušia (NMSKO) ITMS: 24130120112</t>
  </si>
  <si>
    <t>Gerhátová Eva, Ing.</t>
  </si>
  <si>
    <t xml:space="preserve"> Čaracký Ladislav, Ing.</t>
  </si>
  <si>
    <t>9600-00</t>
  </si>
  <si>
    <t>Internetizácia národného emisného informačného systému (NEIS) ITMS: 24130120111</t>
  </si>
  <si>
    <t>PROJEKT JE UKONČENÝ. Náklady na jeho udržateľnosť sú vykazované v úlohe 4204-00!</t>
  </si>
  <si>
    <t>9058-00</t>
  </si>
  <si>
    <t>Rozvoj a úprava Národného emisného informačného systému</t>
  </si>
  <si>
    <t>Rozšírenie NEIS o nové moduly a úprava existujúcich modulov</t>
  </si>
  <si>
    <t xml:space="preserve">Smernica 2015/2193/EÚ o obmedzení emisií určitých znečisťujúcich látok do ovzdušia zo stredne veľkých spaľovacích zariadení; vyhláška č. 367/2015 Z.z. ktorou sa mení a dopĺňa vyhláška MŽP SR č. 228/2014 Z.z. </t>
  </si>
  <si>
    <t>rozšírený a upravený informačný systém (Výdavky sú uvedené vrátane DPH. Príspevok MŽP SR predstavuje 15% príspevok z rozpočtu.)</t>
  </si>
  <si>
    <t>Zlepšenie úrovne Národného registra znečisťovania</t>
  </si>
  <si>
    <t>Ing. Daniela Ďurkovičová</t>
  </si>
  <si>
    <t xml:space="preserve">Vytvorenie reprezentatívneho komunikačného a informačného systému „Národný register znečisťovania“ podľa platných národných a európskych legislatívnych požiadaviek, s mapovou a grafickou podporou, sprístupnenie Národného registra znečisťovania on-line verejnosti.
Register má zabezpečovať zber, spracovanie, validáciu a prezentáciu údajov oznamovaných prevádzkovateľmi SR a spĺňať požiadavky na reportovanie údajov  a informovanie verejnosti. 
</t>
  </si>
  <si>
    <t xml:space="preserve">vykonávanie povinností SR v súvilosti s plnením požiadaviek právnych predpisov: zákon č. 205/2004 Z. z. o zhromažďovaní, uchovávaní a šírení informácií o životnom prostredí a o zmene a doplnení niektorých zákonov v znení neskorších predpisov;
zákon č. 39/2013 Z. z. o integrovanej prevencii a kontrole znečisťovania životného prostredia a o zmene a doplnení niektorých zákonov;
nariadenie Európskeho Parlamentu a rady (ES) č. 166/2006 o zriadení Európskeho registra uvoľňovania a prenosov znečisťujúcich látok, ktorým sa menia a dopĺňajú smernice Rady 91/689/EHS a 96/61/ES;
smernica Európskeho Parlamentu a Rady 2010/75/EÚ z 24. novembra 2010 o priemyselných emisiách (integrovaná prevencia a kontrola znečisťovania – IPKZ);
Protokol o registroch únikov a prenosov znečisťujúcich látok Aarhuského dohovoru.
</t>
  </si>
  <si>
    <t>celá suma na celé obdobie</t>
  </si>
  <si>
    <t>Vybudovanie jednotného informačného systému „Národný register znečisťovania“; prepojenie Národného registra znečisťovania (NRZ) s Národným emisným  informačným systémom (NEIS) za účelom validácie relevantných dát a ich reportovania; prepojenie s ďalšími relevantnými informačnými systémami pre zabezpečenie správnosti informácií; plnenie požiadavky sprístupnenia údajov verejnosti; zabezpečenie reportovania údajov v zmysle nových rozšírených požiadaviek do Európskeho registra uvoľňovania a prenosov znečisťujúcich látok</t>
  </si>
  <si>
    <t>Spolu projekty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</si>
</sst>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1" x14ac:knownFonts="1">
    <font>
      <sz val="10"/>
      <name val="Arial CE"/>
      <charset val="238"/>
    </font>
    <font>
      <sz val="10"/>
      <name val="Arial CE"/>
      <charset val="238"/>
    </font>
    <font>
      <sz val="10"/>
      <name val="Arial"/>
      <family val="2"/>
      <charset val="238"/>
    </font>
    <font>
      <b/>
      <sz val="12"/>
      <name val="Calibri"/>
      <family val="2"/>
      <charset val="238"/>
    </font>
    <font>
      <b/>
      <sz val="9"/>
      <name val="Arial"/>
      <family val="2"/>
      <charset val="238"/>
    </font>
    <font>
      <b/>
      <sz val="8"/>
      <name val="Arial"/>
      <family val="2"/>
      <charset val="238"/>
    </font>
    <font>
      <b/>
      <sz val="10"/>
      <name val="Arial"/>
      <family val="2"/>
      <charset val="238"/>
    </font>
    <font>
      <sz val="9"/>
      <name val="Arial"/>
      <family val="2"/>
      <charset val="238"/>
    </font>
    <font>
      <sz val="8"/>
      <name val="Arial"/>
      <family val="2"/>
      <charset val="238"/>
    </font>
    <font>
      <b/>
      <sz val="9"/>
      <color indexed="81"/>
      <name val="Segoe UI"/>
      <family val="2"/>
      <charset val="238"/>
    </font>
    <font>
      <sz val="9"/>
      <color indexed="81"/>
      <name val="Segoe UI"/>
      <family val="2"/>
      <charset val="23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1" fillId="0" borderId="0"/>
  </cellStyleXfs>
  <cellXfs count="117">
    <xf numFmtId="0" fontId="0" fillId="0" borderId="0" xfId="0"/>
    <xf numFmtId="0" fontId="2" fillId="2" borderId="0" xfId="0" applyFont="1" applyFill="1" applyBorder="1"/>
    <xf numFmtId="0" fontId="2" fillId="2" borderId="0" xfId="0" applyFont="1" applyFill="1" applyBorder="1" applyAlignment="1">
      <alignment horizontal="center" vertical="center" textRotation="90"/>
    </xf>
    <xf numFmtId="0" fontId="2" fillId="2" borderId="0" xfId="0" applyFont="1" applyFill="1" applyBorder="1" applyAlignment="1">
      <alignment horizontal="left" vertical="center" wrapText="1" inden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164" fontId="2" fillId="2" borderId="0" xfId="0" applyNumberFormat="1" applyFont="1" applyFill="1" applyBorder="1" applyAlignment="1">
      <alignment horizontal="left" vertical="center" wrapText="1" indent="1"/>
    </xf>
    <xf numFmtId="1"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textRotation="90" wrapText="1"/>
    </xf>
    <xf numFmtId="1"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0" fontId="4" fillId="2" borderId="0" xfId="0" applyFont="1" applyFill="1" applyBorder="1" applyAlignment="1">
      <alignment horizontal="center" vertical="center" textRotation="90"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textRotation="90" wrapText="1"/>
    </xf>
    <xf numFmtId="0" fontId="7" fillId="2" borderId="7" xfId="0" applyFont="1" applyFill="1" applyBorder="1" applyAlignment="1">
      <alignment horizontal="left" vertical="center" wrapText="1" indent="1"/>
    </xf>
    <xf numFmtId="0" fontId="7" fillId="2" borderId="7" xfId="0" applyNumberFormat="1" applyFont="1" applyFill="1" applyBorder="1" applyAlignment="1">
      <alignment horizontal="left" vertical="center" wrapText="1" indent="1"/>
    </xf>
    <xf numFmtId="0" fontId="7" fillId="2" borderId="7" xfId="0" applyNumberFormat="1" applyFont="1" applyFill="1" applyBorder="1" applyAlignment="1">
      <alignment horizontal="left" vertical="center" wrapText="1"/>
    </xf>
    <xf numFmtId="3" fontId="7" fillId="2" borderId="7" xfId="0" applyNumberFormat="1" applyFont="1" applyFill="1" applyBorder="1" applyAlignment="1">
      <alignment horizontal="left" vertical="center" wrapText="1" indent="1"/>
    </xf>
    <xf numFmtId="3" fontId="7" fillId="2" borderId="7" xfId="0" applyNumberFormat="1" applyFont="1" applyFill="1" applyBorder="1" applyAlignment="1">
      <alignment horizontal="center" vertical="center" wrapText="1"/>
    </xf>
    <xf numFmtId="0" fontId="7" fillId="2" borderId="8" xfId="0" applyFont="1" applyFill="1" applyBorder="1" applyAlignment="1">
      <alignment horizontal="left" vertical="center" wrapText="1"/>
    </xf>
    <xf numFmtId="3" fontId="4" fillId="2" borderId="7" xfId="0" applyNumberFormat="1" applyFont="1" applyFill="1" applyBorder="1" applyAlignment="1">
      <alignment horizontal="left" vertical="center" wrapText="1" inden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3" fontId="8" fillId="2" borderId="7" xfId="0" applyNumberFormat="1" applyFont="1" applyFill="1" applyBorder="1" applyAlignment="1">
      <alignment horizontal="left" vertical="center" wrapText="1" indent="1"/>
    </xf>
    <xf numFmtId="3" fontId="7" fillId="2" borderId="7" xfId="0" applyNumberFormat="1" applyFont="1" applyFill="1" applyBorder="1" applyAlignment="1">
      <alignment vertical="center" wrapText="1"/>
    </xf>
    <xf numFmtId="3" fontId="2" fillId="2" borderId="0" xfId="0" applyNumberFormat="1" applyFont="1" applyFill="1" applyBorder="1"/>
    <xf numFmtId="0" fontId="7" fillId="0" borderId="6" xfId="0" applyFont="1" applyFill="1" applyBorder="1" applyAlignment="1">
      <alignment horizontal="center" vertical="center" wrapText="1"/>
    </xf>
    <xf numFmtId="1" fontId="7" fillId="0" borderId="7" xfId="0" applyNumberFormat="1" applyFont="1" applyFill="1" applyBorder="1" applyAlignment="1">
      <alignment horizontal="center" vertical="center" textRotation="90" wrapText="1"/>
    </xf>
    <xf numFmtId="0" fontId="7" fillId="0" borderId="7" xfId="0"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xf>
    <xf numFmtId="3" fontId="7" fillId="0" borderId="7" xfId="0" applyNumberFormat="1" applyFont="1" applyFill="1" applyBorder="1" applyAlignment="1">
      <alignment horizontal="left" vertical="center" wrapText="1" indent="1"/>
    </xf>
    <xf numFmtId="3" fontId="4" fillId="0" borderId="7" xfId="0" applyNumberFormat="1" applyFont="1" applyFill="1" applyBorder="1" applyAlignment="1">
      <alignment horizontal="left" vertical="center" wrapText="1"/>
    </xf>
    <xf numFmtId="3" fontId="7" fillId="0" borderId="7" xfId="0" applyNumberFormat="1" applyFont="1" applyFill="1" applyBorder="1" applyAlignment="1">
      <alignment horizontal="right" vertical="center" wrapText="1" indent="1"/>
    </xf>
    <xf numFmtId="0" fontId="7" fillId="0" borderId="8" xfId="0" applyFont="1" applyFill="1" applyBorder="1" applyAlignment="1">
      <alignment horizontal="left" vertical="center" wrapText="1"/>
    </xf>
    <xf numFmtId="3" fontId="7" fillId="0" borderId="7"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textRotation="90" wrapText="1"/>
    </xf>
    <xf numFmtId="3" fontId="4" fillId="2" borderId="7" xfId="0"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textRotation="90" wrapText="1"/>
    </xf>
    <xf numFmtId="0" fontId="7" fillId="2" borderId="7" xfId="1" applyFont="1" applyFill="1" applyBorder="1" applyAlignment="1">
      <alignment horizontal="center" vertical="center" wrapText="1"/>
    </xf>
    <xf numFmtId="0" fontId="8" fillId="2" borderId="7" xfId="1" applyFont="1" applyFill="1" applyBorder="1" applyAlignment="1">
      <alignment horizontal="center" vertical="top" wrapText="1"/>
    </xf>
    <xf numFmtId="0" fontId="7" fillId="2" borderId="7" xfId="0" applyNumberFormat="1" applyFont="1" applyFill="1" applyBorder="1" applyAlignment="1">
      <alignment horizontal="center" vertical="center" wrapText="1"/>
    </xf>
    <xf numFmtId="3" fontId="7" fillId="2" borderId="7" xfId="1" applyNumberFormat="1" applyFont="1" applyFill="1" applyBorder="1" applyAlignment="1">
      <alignment horizontal="center" vertical="center" wrapText="1"/>
    </xf>
    <xf numFmtId="3" fontId="7" fillId="2" borderId="7" xfId="1" applyNumberFormat="1" applyFont="1" applyFill="1" applyBorder="1" applyAlignment="1">
      <alignment horizontal="center" vertical="center"/>
    </xf>
    <xf numFmtId="0" fontId="7" fillId="2" borderId="8" xfId="1" applyFont="1" applyFill="1" applyBorder="1" applyAlignment="1">
      <alignment horizontal="center" vertical="center" wrapText="1"/>
    </xf>
    <xf numFmtId="0" fontId="8" fillId="2" borderId="7" xfId="1" applyNumberFormat="1" applyFont="1" applyFill="1" applyBorder="1" applyAlignment="1">
      <alignment horizontal="center" vertical="center" wrapText="1"/>
    </xf>
    <xf numFmtId="0" fontId="8" fillId="2" borderId="7" xfId="0" applyNumberFormat="1" applyFont="1" applyFill="1" applyBorder="1" applyAlignment="1">
      <alignment horizontal="left"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textRotation="90" wrapText="1"/>
    </xf>
    <xf numFmtId="0" fontId="7" fillId="2" borderId="7" xfId="1" applyFont="1" applyFill="1" applyBorder="1" applyAlignment="1">
      <alignment horizontal="left" vertical="center" wrapText="1" indent="1"/>
    </xf>
    <xf numFmtId="2" fontId="7" fillId="2" borderId="7" xfId="1" applyNumberFormat="1" applyFont="1" applyFill="1" applyBorder="1" applyAlignment="1">
      <alignment horizontal="left" vertical="center" wrapText="1" indent="1"/>
    </xf>
    <xf numFmtId="3" fontId="7" fillId="2" borderId="7" xfId="1" applyNumberFormat="1" applyFont="1" applyFill="1" applyBorder="1" applyAlignment="1">
      <alignment horizontal="right" vertical="center" wrapText="1" indent="1"/>
    </xf>
    <xf numFmtId="3" fontId="4" fillId="2" borderId="7" xfId="1" applyNumberFormat="1" applyFont="1" applyFill="1" applyBorder="1" applyAlignment="1">
      <alignment horizontal="right" vertical="center" wrapText="1" indent="1"/>
    </xf>
    <xf numFmtId="3" fontId="7" fillId="2" borderId="7" xfId="1" applyNumberFormat="1" applyFont="1" applyFill="1" applyBorder="1" applyAlignment="1">
      <alignment horizontal="right" vertical="center" indent="1"/>
    </xf>
    <xf numFmtId="1" fontId="7" fillId="2" borderId="8" xfId="1" applyNumberFormat="1" applyFont="1" applyFill="1" applyBorder="1" applyAlignment="1">
      <alignment horizontal="left"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textRotation="90"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7"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7" xfId="0" applyFont="1" applyFill="1" applyBorder="1" applyAlignment="1">
      <alignment vertical="top"/>
    </xf>
    <xf numFmtId="3" fontId="5" fillId="3" borderId="7" xfId="0" applyNumberFormat="1" applyFont="1" applyFill="1" applyBorder="1" applyAlignment="1">
      <alignment horizontal="right" vertical="center" indent="1"/>
    </xf>
    <xf numFmtId="3" fontId="5" fillId="3" borderId="7" xfId="0" applyNumberFormat="1" applyFont="1" applyFill="1" applyBorder="1" applyAlignment="1">
      <alignment horizontal="center" vertical="center"/>
    </xf>
    <xf numFmtId="4" fontId="4" fillId="3" borderId="8" xfId="0" applyNumberFormat="1" applyFont="1" applyFill="1" applyBorder="1" applyAlignment="1">
      <alignment horizontal="center" vertical="center"/>
    </xf>
    <xf numFmtId="0" fontId="4" fillId="2" borderId="0" xfId="0" applyFont="1" applyFill="1" applyBorder="1"/>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7" fillId="2" borderId="0" xfId="0" applyFont="1" applyFill="1" applyBorder="1" applyAlignment="1">
      <alignment horizontal="center" vertical="center" textRotation="90"/>
    </xf>
    <xf numFmtId="0" fontId="7" fillId="2" borderId="9" xfId="0" applyFont="1" applyFill="1" applyBorder="1" applyAlignment="1">
      <alignment horizontal="center" vertical="center" textRotation="90" wrapText="1"/>
    </xf>
    <xf numFmtId="0" fontId="7" fillId="2" borderId="9" xfId="0" applyFont="1" applyFill="1" applyBorder="1" applyAlignment="1">
      <alignment horizontal="left" vertical="center" wrapText="1" indent="1"/>
    </xf>
    <xf numFmtId="0" fontId="7" fillId="2" borderId="9" xfId="0" applyFont="1" applyFill="1" applyBorder="1" applyAlignment="1">
      <alignment horizontal="left" vertical="center" wrapText="1"/>
    </xf>
    <xf numFmtId="3" fontId="2" fillId="2" borderId="9" xfId="0" applyNumberFormat="1" applyFont="1" applyFill="1" applyBorder="1" applyAlignment="1">
      <alignment horizontal="left" vertical="center" wrapText="1" indent="1"/>
    </xf>
    <xf numFmtId="3" fontId="7" fillId="2" borderId="9" xfId="0" applyNumberFormat="1" applyFont="1" applyFill="1" applyBorder="1" applyAlignment="1">
      <alignment vertical="center" wrapText="1"/>
    </xf>
    <xf numFmtId="3" fontId="7" fillId="2" borderId="9" xfId="0" applyNumberFormat="1" applyFont="1" applyFill="1" applyBorder="1" applyAlignment="1">
      <alignment horizontal="left" vertical="center" wrapText="1" indent="1"/>
    </xf>
    <xf numFmtId="3" fontId="7" fillId="2" borderId="9" xfId="0" applyNumberFormat="1" applyFont="1" applyFill="1" applyBorder="1" applyAlignment="1">
      <alignment horizontal="center" vertical="center" wrapText="1"/>
    </xf>
    <xf numFmtId="0" fontId="7" fillId="2" borderId="10" xfId="0" applyFont="1" applyFill="1" applyBorder="1" applyAlignment="1">
      <alignment horizontal="left" vertical="center" wrapText="1"/>
    </xf>
    <xf numFmtId="3" fontId="7" fillId="2" borderId="7" xfId="1" applyNumberFormat="1" applyFont="1" applyFill="1" applyBorder="1" applyAlignment="1">
      <alignment horizontal="left" vertical="center" wrapText="1" indent="1"/>
    </xf>
    <xf numFmtId="3" fontId="7" fillId="2" borderId="7" xfId="1" applyNumberFormat="1" applyFont="1" applyFill="1" applyBorder="1" applyAlignment="1">
      <alignment vertical="center" wrapText="1"/>
    </xf>
    <xf numFmtId="3" fontId="7" fillId="2" borderId="7" xfId="1" applyNumberFormat="1" applyFont="1" applyFill="1" applyBorder="1" applyAlignment="1">
      <alignment horizontal="right" vertical="center" wrapText="1"/>
    </xf>
    <xf numFmtId="1" fontId="7" fillId="2" borderId="7" xfId="0" applyNumberFormat="1" applyFont="1" applyFill="1" applyBorder="1" applyAlignment="1">
      <alignment horizontal="center" vertical="center" textRotation="90"/>
    </xf>
    <xf numFmtId="1" fontId="7" fillId="2" borderId="7" xfId="0" applyNumberFormat="1" applyFont="1" applyFill="1" applyBorder="1" applyAlignment="1">
      <alignment horizontal="left" vertical="center" wrapText="1" indent="1"/>
    </xf>
    <xf numFmtId="3" fontId="8" fillId="2" borderId="7" xfId="1" applyNumberFormat="1" applyFont="1" applyFill="1" applyBorder="1" applyAlignment="1">
      <alignment vertical="center" wrapText="1"/>
    </xf>
    <xf numFmtId="164" fontId="7" fillId="2" borderId="7"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xf>
    <xf numFmtId="0" fontId="0" fillId="2" borderId="7" xfId="0" applyFont="1" applyFill="1" applyBorder="1" applyAlignment="1">
      <alignment wrapText="1"/>
    </xf>
    <xf numFmtId="0" fontId="7" fillId="2" borderId="8" xfId="0" applyFont="1" applyFill="1" applyBorder="1" applyAlignment="1">
      <alignment horizontal="justify"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7" xfId="0" applyFont="1" applyFill="1" applyBorder="1" applyAlignment="1">
      <alignment vertical="top"/>
    </xf>
    <xf numFmtId="4" fontId="5" fillId="3" borderId="8" xfId="0" applyNumberFormat="1" applyFont="1" applyFill="1" applyBorder="1" applyAlignment="1">
      <alignment horizontal="center" vertical="center"/>
    </xf>
    <xf numFmtId="0" fontId="5" fillId="2" borderId="0" xfId="0" applyFont="1" applyFill="1" applyBorder="1"/>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2" xfId="0" applyFont="1" applyFill="1" applyBorder="1" applyAlignment="1">
      <alignment vertical="top"/>
    </xf>
    <xf numFmtId="3" fontId="5" fillId="4" borderId="12" xfId="0" applyNumberFormat="1" applyFont="1" applyFill="1" applyBorder="1" applyAlignment="1">
      <alignment horizontal="right" vertical="center" indent="1"/>
    </xf>
    <xf numFmtId="4" fontId="5" fillId="4" borderId="13" xfId="0" applyNumberFormat="1" applyFont="1" applyFill="1" applyBorder="1" applyAlignment="1">
      <alignment horizontal="center" vertical="center"/>
    </xf>
    <xf numFmtId="0" fontId="6" fillId="2" borderId="0" xfId="0" applyFont="1" applyFill="1" applyBorder="1" applyAlignment="1" applyProtection="1">
      <alignment horizontal="left" vertical="center"/>
      <protection locked="0"/>
    </xf>
    <xf numFmtId="0" fontId="2" fillId="2" borderId="0" xfId="0" applyNumberFormat="1" applyFont="1" applyFill="1" applyBorder="1" applyAlignment="1" applyProtection="1">
      <alignment horizontal="left" vertical="center"/>
      <protection locked="0"/>
    </xf>
    <xf numFmtId="0" fontId="2" fillId="2" borderId="0" xfId="0" applyFont="1" applyFill="1" applyBorder="1" applyAlignment="1" applyProtection="1">
      <alignment vertical="top"/>
      <protection locked="0"/>
    </xf>
    <xf numFmtId="0" fontId="2" fillId="2" borderId="0" xfId="0" applyFont="1" applyFill="1" applyBorder="1" applyAlignment="1">
      <alignment vertical="top" wrapText="1"/>
    </xf>
    <xf numFmtId="0" fontId="2" fillId="2" borderId="0" xfId="0" applyFont="1" applyFill="1" applyBorder="1" applyAlignment="1">
      <alignment vertical="center" textRotation="90"/>
    </xf>
    <xf numFmtId="0" fontId="2" fillId="2" borderId="0" xfId="0" applyNumberFormat="1" applyFont="1" applyFill="1" applyBorder="1" applyAlignment="1">
      <alignment horizontal="left" vertical="center" wrapText="1"/>
    </xf>
  </cellXfs>
  <cellStyles count="2">
    <cellStyle name="Normálna" xfId="0" builtinId="0"/>
    <cellStyle name="Normálne 5" xfId="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13</xdr:col>
      <xdr:colOff>0</xdr:colOff>
      <xdr:row>1</xdr:row>
      <xdr:rowOff>0</xdr:rowOff>
    </xdr:to>
    <xdr:pic>
      <xdr:nvPicPr>
        <xdr:cNvPr id="2" name="Picture 2" descr="hl SHM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34969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5"/>
  <sheetViews>
    <sheetView tabSelected="1" topLeftCell="A17" zoomScale="80" zoomScaleNormal="80" workbookViewId="0">
      <selection activeCell="H16" sqref="H16"/>
    </sheetView>
  </sheetViews>
  <sheetFormatPr defaultColWidth="9" defaultRowHeight="15" customHeight="1" x14ac:dyDescent="0.2"/>
  <cols>
    <col min="1" max="1" width="4.5703125" style="1" customWidth="1"/>
    <col min="2" max="2" width="3.28515625" style="115" customWidth="1"/>
    <col min="3" max="3" width="15.5703125" style="3" customWidth="1"/>
    <col min="4" max="4" width="10.85546875" style="116" customWidth="1"/>
    <col min="5" max="5" width="12.5703125" style="5" customWidth="1"/>
    <col min="6" max="6" width="31.28515625" style="114" customWidth="1"/>
    <col min="7" max="7" width="23" style="3" customWidth="1"/>
    <col min="8" max="9" width="10.85546875" style="6" customWidth="1"/>
    <col min="10" max="10" width="10" style="6" customWidth="1"/>
    <col min="11" max="11" width="11.7109375" style="6" customWidth="1"/>
    <col min="12" max="12" width="9.5703125" style="7" customWidth="1"/>
    <col min="13" max="13" width="48.28515625" style="1" customWidth="1"/>
    <col min="14" max="16384" width="9" style="1"/>
  </cols>
  <sheetData>
    <row r="1" spans="1:18" ht="43.5" customHeight="1" x14ac:dyDescent="0.2">
      <c r="B1" s="2"/>
      <c r="D1" s="4"/>
      <c r="F1" s="3"/>
    </row>
    <row r="2" spans="1:18" ht="50.25" customHeight="1" x14ac:dyDescent="0.2">
      <c r="B2" s="8" t="s">
        <v>0</v>
      </c>
      <c r="C2" s="8"/>
      <c r="D2" s="8"/>
      <c r="E2" s="8"/>
      <c r="F2" s="8"/>
      <c r="G2" s="8"/>
      <c r="H2" s="8"/>
      <c r="I2" s="8"/>
      <c r="J2" s="8"/>
      <c r="K2" s="8"/>
      <c r="L2" s="8"/>
    </row>
    <row r="3" spans="1:18" s="15" customFormat="1" ht="112.5" customHeight="1" x14ac:dyDescent="0.2">
      <c r="A3" s="9" t="s">
        <v>1</v>
      </c>
      <c r="B3" s="9" t="s">
        <v>2</v>
      </c>
      <c r="C3" s="10" t="s">
        <v>3</v>
      </c>
      <c r="D3" s="11" t="s">
        <v>4</v>
      </c>
      <c r="E3" s="11" t="s">
        <v>5</v>
      </c>
      <c r="F3" s="11" t="s">
        <v>6</v>
      </c>
      <c r="G3" s="11" t="s">
        <v>7</v>
      </c>
      <c r="H3" s="12" t="s">
        <v>8</v>
      </c>
      <c r="I3" s="13" t="s">
        <v>9</v>
      </c>
      <c r="J3" s="12" t="s">
        <v>10</v>
      </c>
      <c r="K3" s="12" t="s">
        <v>11</v>
      </c>
      <c r="L3" s="14" t="s">
        <v>12</v>
      </c>
      <c r="M3" s="10" t="s">
        <v>13</v>
      </c>
    </row>
    <row r="4" spans="1:18" ht="35.25" customHeight="1" x14ac:dyDescent="0.2">
      <c r="A4" s="16" t="s">
        <v>14</v>
      </c>
      <c r="B4" s="17"/>
      <c r="C4" s="17"/>
      <c r="D4" s="17"/>
      <c r="E4" s="17"/>
      <c r="F4" s="17"/>
      <c r="G4" s="17"/>
      <c r="H4" s="17"/>
      <c r="I4" s="17"/>
      <c r="J4" s="17"/>
      <c r="K4" s="17"/>
      <c r="L4" s="17"/>
      <c r="M4" s="18"/>
    </row>
    <row r="5" spans="1:18" ht="159" customHeight="1" x14ac:dyDescent="0.2">
      <c r="A5" s="19" t="s">
        <v>15</v>
      </c>
      <c r="B5" s="20" t="s">
        <v>16</v>
      </c>
      <c r="C5" s="21" t="s">
        <v>17</v>
      </c>
      <c r="D5" s="21" t="s">
        <v>18</v>
      </c>
      <c r="E5" s="21" t="s">
        <v>19</v>
      </c>
      <c r="F5" s="22" t="s">
        <v>20</v>
      </c>
      <c r="G5" s="23" t="s">
        <v>21</v>
      </c>
      <c r="H5" s="24">
        <v>60979</v>
      </c>
      <c r="I5" s="24"/>
      <c r="J5" s="24">
        <v>10337</v>
      </c>
      <c r="K5" s="24">
        <f>H5+J5</f>
        <v>71316</v>
      </c>
      <c r="L5" s="25">
        <v>5040</v>
      </c>
      <c r="M5" s="26" t="s">
        <v>22</v>
      </c>
    </row>
    <row r="6" spans="1:18" ht="219" customHeight="1" x14ac:dyDescent="0.2">
      <c r="A6" s="19" t="s">
        <v>15</v>
      </c>
      <c r="B6" s="20" t="s">
        <v>23</v>
      </c>
      <c r="C6" s="21" t="s">
        <v>24</v>
      </c>
      <c r="D6" s="21" t="s">
        <v>25</v>
      </c>
      <c r="E6" s="21" t="s">
        <v>26</v>
      </c>
      <c r="F6" s="22" t="s">
        <v>27</v>
      </c>
      <c r="G6" s="23" t="s">
        <v>28</v>
      </c>
      <c r="H6" s="27">
        <v>97672</v>
      </c>
      <c r="I6" s="24"/>
      <c r="J6" s="24">
        <v>7790</v>
      </c>
      <c r="K6" s="24">
        <f>H6+J6</f>
        <v>105462</v>
      </c>
      <c r="L6" s="25">
        <v>5360</v>
      </c>
      <c r="M6" s="26" t="s">
        <v>29</v>
      </c>
    </row>
    <row r="7" spans="1:18" ht="399.75" customHeight="1" x14ac:dyDescent="0.2">
      <c r="A7" s="19" t="s">
        <v>15</v>
      </c>
      <c r="B7" s="20" t="s">
        <v>30</v>
      </c>
      <c r="C7" s="21" t="s">
        <v>31</v>
      </c>
      <c r="D7" s="21" t="s">
        <v>32</v>
      </c>
      <c r="E7" s="21" t="s">
        <v>33</v>
      </c>
      <c r="F7" s="21" t="s">
        <v>34</v>
      </c>
      <c r="G7" s="23" t="s">
        <v>35</v>
      </c>
      <c r="H7" s="24">
        <v>110958</v>
      </c>
      <c r="I7" s="24"/>
      <c r="J7" s="24">
        <v>13899</v>
      </c>
      <c r="K7" s="24">
        <f>H7+J7</f>
        <v>124857</v>
      </c>
      <c r="L7" s="25">
        <v>6880</v>
      </c>
      <c r="M7" s="26" t="s">
        <v>36</v>
      </c>
    </row>
    <row r="8" spans="1:18" ht="405.75" customHeight="1" x14ac:dyDescent="0.2">
      <c r="A8" s="19" t="s">
        <v>15</v>
      </c>
      <c r="B8" s="20" t="s">
        <v>37</v>
      </c>
      <c r="C8" s="21" t="s">
        <v>38</v>
      </c>
      <c r="D8" s="21" t="s">
        <v>18</v>
      </c>
      <c r="E8" s="21" t="s">
        <v>39</v>
      </c>
      <c r="F8" s="22" t="s">
        <v>40</v>
      </c>
      <c r="G8" s="23" t="s">
        <v>41</v>
      </c>
      <c r="H8" s="24">
        <v>127388</v>
      </c>
      <c r="I8" s="24"/>
      <c r="J8" s="24">
        <v>6742</v>
      </c>
      <c r="K8" s="24">
        <f>H8+J8</f>
        <v>134130</v>
      </c>
      <c r="L8" s="25">
        <v>7832</v>
      </c>
      <c r="M8" s="26" t="s">
        <v>42</v>
      </c>
    </row>
    <row r="9" spans="1:18" ht="405.75" customHeight="1" x14ac:dyDescent="0.2">
      <c r="A9" s="19" t="s">
        <v>15</v>
      </c>
      <c r="B9" s="20" t="s">
        <v>43</v>
      </c>
      <c r="C9" s="21" t="s">
        <v>44</v>
      </c>
      <c r="D9" s="21" t="s">
        <v>18</v>
      </c>
      <c r="E9" s="21" t="s">
        <v>45</v>
      </c>
      <c r="F9" s="22" t="s">
        <v>46</v>
      </c>
      <c r="G9" s="23" t="s">
        <v>47</v>
      </c>
      <c r="H9" s="24">
        <v>44934</v>
      </c>
      <c r="I9" s="24"/>
      <c r="J9" s="24">
        <v>6866</v>
      </c>
      <c r="K9" s="24">
        <f>H9+J9</f>
        <v>51800</v>
      </c>
      <c r="L9" s="25">
        <v>2216</v>
      </c>
      <c r="M9" s="26" t="s">
        <v>48</v>
      </c>
    </row>
    <row r="10" spans="1:18" ht="33.75" customHeight="1" x14ac:dyDescent="0.2">
      <c r="A10" s="28" t="s">
        <v>49</v>
      </c>
      <c r="B10" s="29"/>
      <c r="C10" s="29"/>
      <c r="D10" s="29"/>
      <c r="E10" s="29"/>
      <c r="F10" s="29"/>
      <c r="G10" s="29"/>
      <c r="H10" s="29"/>
      <c r="I10" s="29"/>
      <c r="J10" s="29"/>
      <c r="K10" s="29"/>
      <c r="L10" s="29"/>
      <c r="M10" s="30"/>
    </row>
    <row r="11" spans="1:18" ht="409.5" customHeight="1" x14ac:dyDescent="0.2">
      <c r="A11" s="19" t="s">
        <v>50</v>
      </c>
      <c r="B11" s="20" t="s">
        <v>51</v>
      </c>
      <c r="C11" s="21" t="s">
        <v>52</v>
      </c>
      <c r="D11" s="22" t="s">
        <v>18</v>
      </c>
      <c r="E11" s="21" t="s">
        <v>53</v>
      </c>
      <c r="F11" s="22" t="s">
        <v>54</v>
      </c>
      <c r="G11" s="23" t="s">
        <v>55</v>
      </c>
      <c r="H11" s="31">
        <v>2614530</v>
      </c>
      <c r="I11" s="32"/>
      <c r="J11" s="24">
        <v>513368</v>
      </c>
      <c r="K11" s="24">
        <f t="shared" ref="K11:K20" si="0">H11+J11</f>
        <v>3127898</v>
      </c>
      <c r="L11" s="25">
        <v>154800</v>
      </c>
      <c r="M11" s="26" t="s">
        <v>56</v>
      </c>
      <c r="R11" s="33"/>
    </row>
    <row r="12" spans="1:18" ht="342" customHeight="1" x14ac:dyDescent="0.2">
      <c r="A12" s="19" t="s">
        <v>50</v>
      </c>
      <c r="B12" s="20" t="s">
        <v>57</v>
      </c>
      <c r="C12" s="21" t="s">
        <v>58</v>
      </c>
      <c r="D12" s="22" t="s">
        <v>18</v>
      </c>
      <c r="E12" s="21" t="s">
        <v>59</v>
      </c>
      <c r="F12" s="22" t="s">
        <v>60</v>
      </c>
      <c r="G12" s="23" t="s">
        <v>61</v>
      </c>
      <c r="H12" s="24">
        <v>306359</v>
      </c>
      <c r="I12" s="32"/>
      <c r="J12" s="24">
        <v>46815</v>
      </c>
      <c r="K12" s="24">
        <f t="shared" si="0"/>
        <v>353174</v>
      </c>
      <c r="L12" s="25">
        <v>28720</v>
      </c>
      <c r="M12" s="26" t="s">
        <v>62</v>
      </c>
    </row>
    <row r="13" spans="1:18" ht="151.5" customHeight="1" x14ac:dyDescent="0.2">
      <c r="A13" s="19" t="s">
        <v>50</v>
      </c>
      <c r="B13" s="20" t="s">
        <v>63</v>
      </c>
      <c r="C13" s="21" t="s">
        <v>64</v>
      </c>
      <c r="D13" s="22" t="s">
        <v>18</v>
      </c>
      <c r="E13" s="21" t="s">
        <v>65</v>
      </c>
      <c r="F13" s="22" t="s">
        <v>66</v>
      </c>
      <c r="G13" s="23" t="s">
        <v>67</v>
      </c>
      <c r="H13" s="24">
        <v>48249</v>
      </c>
      <c r="I13" s="32"/>
      <c r="J13" s="24">
        <v>6000</v>
      </c>
      <c r="K13" s="24">
        <f t="shared" si="0"/>
        <v>54249</v>
      </c>
      <c r="L13" s="25">
        <f>4320+3200</f>
        <v>7520</v>
      </c>
      <c r="M13" s="26" t="s">
        <v>68</v>
      </c>
    </row>
    <row r="14" spans="1:18" ht="156" x14ac:dyDescent="0.2">
      <c r="A14" s="34" t="s">
        <v>50</v>
      </c>
      <c r="B14" s="35" t="s">
        <v>69</v>
      </c>
      <c r="C14" s="36" t="s">
        <v>70</v>
      </c>
      <c r="D14" s="37" t="s">
        <v>71</v>
      </c>
      <c r="E14" s="36" t="s">
        <v>72</v>
      </c>
      <c r="F14" s="37" t="s">
        <v>73</v>
      </c>
      <c r="G14" s="38" t="s">
        <v>74</v>
      </c>
      <c r="H14" s="39">
        <v>70069</v>
      </c>
      <c r="I14" s="40"/>
      <c r="J14" s="39">
        <v>11685</v>
      </c>
      <c r="K14" s="39">
        <f t="shared" si="0"/>
        <v>81754</v>
      </c>
      <c r="L14" s="41">
        <v>5880</v>
      </c>
      <c r="M14" s="42" t="s">
        <v>75</v>
      </c>
    </row>
    <row r="15" spans="1:18" ht="108" x14ac:dyDescent="0.2">
      <c r="A15" s="34" t="s">
        <v>50</v>
      </c>
      <c r="B15" s="35" t="s">
        <v>76</v>
      </c>
      <c r="C15" s="36" t="s">
        <v>77</v>
      </c>
      <c r="D15" s="37" t="s">
        <v>78</v>
      </c>
      <c r="E15" s="36" t="s">
        <v>79</v>
      </c>
      <c r="F15" s="37" t="s">
        <v>80</v>
      </c>
      <c r="G15" s="38" t="s">
        <v>81</v>
      </c>
      <c r="H15" s="43">
        <v>38801</v>
      </c>
      <c r="I15" s="43"/>
      <c r="J15" s="43">
        <v>4209</v>
      </c>
      <c r="K15" s="39">
        <f t="shared" si="0"/>
        <v>43010</v>
      </c>
      <c r="L15" s="41">
        <v>4200</v>
      </c>
      <c r="M15" s="42" t="s">
        <v>82</v>
      </c>
    </row>
    <row r="16" spans="1:18" ht="297.75" customHeight="1" x14ac:dyDescent="0.2">
      <c r="A16" s="19" t="s">
        <v>50</v>
      </c>
      <c r="B16" s="44" t="s">
        <v>83</v>
      </c>
      <c r="C16" s="21" t="s">
        <v>84</v>
      </c>
      <c r="D16" s="21" t="s">
        <v>32</v>
      </c>
      <c r="E16" s="21" t="s">
        <v>85</v>
      </c>
      <c r="F16" s="22" t="s">
        <v>86</v>
      </c>
      <c r="G16" s="23" t="s">
        <v>87</v>
      </c>
      <c r="H16" s="25">
        <v>857313.08</v>
      </c>
      <c r="I16" s="21"/>
      <c r="J16" s="24">
        <v>275044</v>
      </c>
      <c r="K16" s="24">
        <f t="shared" si="0"/>
        <v>1132357.08</v>
      </c>
      <c r="L16" s="25">
        <v>24240</v>
      </c>
      <c r="M16" s="26" t="s">
        <v>88</v>
      </c>
      <c r="P16" s="33"/>
    </row>
    <row r="17" spans="1:13" ht="409.6" customHeight="1" x14ac:dyDescent="0.2">
      <c r="A17" s="19" t="s">
        <v>50</v>
      </c>
      <c r="B17" s="20" t="s">
        <v>89</v>
      </c>
      <c r="C17" s="21" t="s">
        <v>90</v>
      </c>
      <c r="D17" s="21" t="s">
        <v>91</v>
      </c>
      <c r="E17" s="21" t="s">
        <v>92</v>
      </c>
      <c r="F17" s="22" t="s">
        <v>93</v>
      </c>
      <c r="G17" s="23" t="s">
        <v>94</v>
      </c>
      <c r="H17" s="24">
        <v>83835</v>
      </c>
      <c r="I17" s="24"/>
      <c r="J17" s="24">
        <v>7788</v>
      </c>
      <c r="K17" s="24">
        <f t="shared" si="0"/>
        <v>91623</v>
      </c>
      <c r="L17" s="45">
        <v>3840</v>
      </c>
      <c r="M17" s="26" t="s">
        <v>95</v>
      </c>
    </row>
    <row r="18" spans="1:13" ht="139.5" customHeight="1" x14ac:dyDescent="0.2">
      <c r="A18" s="19" t="s">
        <v>50</v>
      </c>
      <c r="B18" s="20" t="s">
        <v>96</v>
      </c>
      <c r="C18" s="21" t="s">
        <v>97</v>
      </c>
      <c r="D18" s="21" t="s">
        <v>91</v>
      </c>
      <c r="E18" s="21" t="s">
        <v>98</v>
      </c>
      <c r="F18" s="21" t="s">
        <v>99</v>
      </c>
      <c r="G18" s="23" t="s">
        <v>100</v>
      </c>
      <c r="H18" s="24">
        <v>273014</v>
      </c>
      <c r="I18" s="24"/>
      <c r="J18" s="24">
        <v>103430</v>
      </c>
      <c r="K18" s="24">
        <f t="shared" si="0"/>
        <v>376444</v>
      </c>
      <c r="L18" s="25">
        <v>14400</v>
      </c>
      <c r="M18" s="26" t="s">
        <v>101</v>
      </c>
    </row>
    <row r="19" spans="1:13" ht="330.75" customHeight="1" x14ac:dyDescent="0.2">
      <c r="A19" s="19" t="s">
        <v>50</v>
      </c>
      <c r="B19" s="20" t="s">
        <v>102</v>
      </c>
      <c r="C19" s="21" t="s">
        <v>103</v>
      </c>
      <c r="D19" s="21" t="s">
        <v>91</v>
      </c>
      <c r="E19" s="21" t="s">
        <v>104</v>
      </c>
      <c r="F19" s="21" t="s">
        <v>105</v>
      </c>
      <c r="G19" s="23" t="s">
        <v>106</v>
      </c>
      <c r="H19" s="24">
        <v>36476</v>
      </c>
      <c r="I19" s="24"/>
      <c r="J19" s="24">
        <v>66360</v>
      </c>
      <c r="K19" s="24">
        <f t="shared" si="0"/>
        <v>102836</v>
      </c>
      <c r="L19" s="25">
        <v>4800</v>
      </c>
      <c r="M19" s="26" t="s">
        <v>107</v>
      </c>
    </row>
    <row r="20" spans="1:13" ht="409.5" customHeight="1" x14ac:dyDescent="0.2">
      <c r="A20" s="46" t="s">
        <v>50</v>
      </c>
      <c r="B20" s="47" t="s">
        <v>108</v>
      </c>
      <c r="C20" s="48" t="s">
        <v>109</v>
      </c>
      <c r="D20" s="48" t="s">
        <v>110</v>
      </c>
      <c r="E20" s="48" t="s">
        <v>111</v>
      </c>
      <c r="F20" s="49" t="s">
        <v>112</v>
      </c>
      <c r="G20" s="50" t="s">
        <v>113</v>
      </c>
      <c r="H20" s="51">
        <v>90773</v>
      </c>
      <c r="I20" s="51"/>
      <c r="J20" s="51"/>
      <c r="K20" s="51">
        <f t="shared" si="0"/>
        <v>90773</v>
      </c>
      <c r="L20" s="52">
        <v>3480</v>
      </c>
      <c r="M20" s="53" t="s">
        <v>114</v>
      </c>
    </row>
    <row r="21" spans="1:13" ht="409.6" customHeight="1" x14ac:dyDescent="0.2">
      <c r="A21" s="46"/>
      <c r="B21" s="47"/>
      <c r="C21" s="48"/>
      <c r="D21" s="48"/>
      <c r="E21" s="48"/>
      <c r="F21" s="49"/>
      <c r="G21" s="50"/>
      <c r="H21" s="51"/>
      <c r="I21" s="51"/>
      <c r="J21" s="51"/>
      <c r="K21" s="51"/>
      <c r="L21" s="52"/>
      <c r="M21" s="53"/>
    </row>
    <row r="22" spans="1:13" ht="110.25" customHeight="1" x14ac:dyDescent="0.2">
      <c r="A22" s="46"/>
      <c r="B22" s="47"/>
      <c r="C22" s="48"/>
      <c r="D22" s="48"/>
      <c r="E22" s="48"/>
      <c r="F22" s="49"/>
      <c r="G22" s="50"/>
      <c r="H22" s="51"/>
      <c r="I22" s="51"/>
      <c r="J22" s="51"/>
      <c r="K22" s="51"/>
      <c r="L22" s="52"/>
      <c r="M22" s="53"/>
    </row>
    <row r="23" spans="1:13" ht="409.5" customHeight="1" x14ac:dyDescent="0.2">
      <c r="A23" s="46" t="s">
        <v>50</v>
      </c>
      <c r="B23" s="47" t="s">
        <v>115</v>
      </c>
      <c r="C23" s="48" t="s">
        <v>116</v>
      </c>
      <c r="D23" s="48" t="s">
        <v>117</v>
      </c>
      <c r="E23" s="48" t="s">
        <v>118</v>
      </c>
      <c r="F23" s="54" t="s">
        <v>119</v>
      </c>
      <c r="G23" s="55" t="s">
        <v>120</v>
      </c>
      <c r="H23" s="51">
        <v>169792</v>
      </c>
      <c r="I23" s="51"/>
      <c r="J23" s="51">
        <v>110000</v>
      </c>
      <c r="K23" s="51">
        <f>H23+J23</f>
        <v>279792</v>
      </c>
      <c r="L23" s="51">
        <v>9278</v>
      </c>
      <c r="M23" s="53" t="s">
        <v>121</v>
      </c>
    </row>
    <row r="24" spans="1:13" ht="409.6" customHeight="1" x14ac:dyDescent="0.2">
      <c r="A24" s="46"/>
      <c r="B24" s="47"/>
      <c r="C24" s="48"/>
      <c r="D24" s="48"/>
      <c r="E24" s="48"/>
      <c r="F24" s="54"/>
      <c r="G24" s="55"/>
      <c r="H24" s="51"/>
      <c r="I24" s="51"/>
      <c r="J24" s="51"/>
      <c r="K24" s="51"/>
      <c r="L24" s="51"/>
      <c r="M24" s="53"/>
    </row>
    <row r="25" spans="1:13" ht="390.75" customHeight="1" x14ac:dyDescent="0.2">
      <c r="A25" s="46"/>
      <c r="B25" s="47"/>
      <c r="C25" s="48"/>
      <c r="D25" s="48"/>
      <c r="E25" s="48"/>
      <c r="F25" s="54"/>
      <c r="G25" s="55"/>
      <c r="H25" s="51"/>
      <c r="I25" s="51"/>
      <c r="J25" s="51"/>
      <c r="K25" s="51"/>
      <c r="L25" s="51"/>
      <c r="M25" s="53"/>
    </row>
    <row r="26" spans="1:13" ht="152.25" customHeight="1" x14ac:dyDescent="0.2">
      <c r="A26" s="56" t="s">
        <v>50</v>
      </c>
      <c r="B26" s="57" t="s">
        <v>122</v>
      </c>
      <c r="C26" s="58" t="s">
        <v>123</v>
      </c>
      <c r="D26" s="59" t="s">
        <v>124</v>
      </c>
      <c r="E26" s="58" t="s">
        <v>125</v>
      </c>
      <c r="F26" s="59" t="s">
        <v>126</v>
      </c>
      <c r="G26" s="23" t="s">
        <v>127</v>
      </c>
      <c r="H26" s="60">
        <v>13061</v>
      </c>
      <c r="I26" s="61"/>
      <c r="J26" s="61">
        <v>200000</v>
      </c>
      <c r="K26" s="27">
        <f>H26+J26</f>
        <v>213061</v>
      </c>
      <c r="L26" s="62">
        <v>800</v>
      </c>
      <c r="M26" s="63" t="s">
        <v>128</v>
      </c>
    </row>
    <row r="27" spans="1:13" s="2" customFormat="1" ht="92.25" customHeight="1" x14ac:dyDescent="0.2">
      <c r="A27" s="64" t="s">
        <v>50</v>
      </c>
      <c r="B27" s="65" t="s">
        <v>129</v>
      </c>
      <c r="C27" s="66" t="s">
        <v>130</v>
      </c>
      <c r="D27" s="66"/>
      <c r="E27" s="66" t="s">
        <v>131</v>
      </c>
      <c r="F27" s="66" t="s">
        <v>132</v>
      </c>
      <c r="G27" s="66" t="s">
        <v>133</v>
      </c>
      <c r="H27" s="66">
        <v>0</v>
      </c>
      <c r="I27" s="66"/>
      <c r="J27" s="60">
        <v>10000</v>
      </c>
      <c r="K27" s="24">
        <f>H27+J27</f>
        <v>10000</v>
      </c>
      <c r="L27" s="66"/>
      <c r="M27" s="67" t="s">
        <v>134</v>
      </c>
    </row>
    <row r="28" spans="1:13" ht="165.75" customHeight="1" x14ac:dyDescent="0.2">
      <c r="A28" s="19" t="s">
        <v>50</v>
      </c>
      <c r="B28" s="20" t="s">
        <v>135</v>
      </c>
      <c r="C28" s="21" t="s">
        <v>136</v>
      </c>
      <c r="D28" s="68" t="s">
        <v>71</v>
      </c>
      <c r="E28" s="68" t="s">
        <v>137</v>
      </c>
      <c r="F28" s="24" t="s">
        <v>138</v>
      </c>
      <c r="G28" s="23" t="s">
        <v>139</v>
      </c>
      <c r="H28" s="24">
        <v>74371</v>
      </c>
      <c r="I28" s="24"/>
      <c r="J28" s="24">
        <v>7549</v>
      </c>
      <c r="K28" s="24">
        <f>H28+J28</f>
        <v>81920</v>
      </c>
      <c r="L28" s="25">
        <v>1920</v>
      </c>
      <c r="M28" s="26" t="s">
        <v>140</v>
      </c>
    </row>
    <row r="29" spans="1:13" ht="406.5" customHeight="1" x14ac:dyDescent="0.2">
      <c r="A29" s="19" t="s">
        <v>50</v>
      </c>
      <c r="B29" s="20" t="s">
        <v>141</v>
      </c>
      <c r="C29" s="21" t="s">
        <v>142</v>
      </c>
      <c r="D29" s="68" t="s">
        <v>18</v>
      </c>
      <c r="E29" s="68" t="s">
        <v>143</v>
      </c>
      <c r="F29" s="21" t="s">
        <v>144</v>
      </c>
      <c r="G29" s="23" t="s">
        <v>145</v>
      </c>
      <c r="H29" s="24">
        <v>429760</v>
      </c>
      <c r="I29" s="24"/>
      <c r="J29" s="24">
        <v>50573</v>
      </c>
      <c r="K29" s="24">
        <f>H29+J29</f>
        <v>480333</v>
      </c>
      <c r="L29" s="25">
        <v>26251</v>
      </c>
      <c r="M29" s="26" t="s">
        <v>146</v>
      </c>
    </row>
    <row r="30" spans="1:13" s="76" customFormat="1" ht="30.75" customHeight="1" x14ac:dyDescent="0.2">
      <c r="A30" s="69"/>
      <c r="B30" s="70"/>
      <c r="C30" s="71" t="s">
        <v>147</v>
      </c>
      <c r="D30" s="71"/>
      <c r="E30" s="71"/>
      <c r="F30" s="72"/>
      <c r="G30" s="72"/>
      <c r="H30" s="73">
        <f>SUM(H5:H29)</f>
        <v>5548334.0800000001</v>
      </c>
      <c r="I30" s="73"/>
      <c r="J30" s="73">
        <f>SUM(J5:J29)</f>
        <v>1458455</v>
      </c>
      <c r="K30" s="73">
        <f>SUM(K5:K29)</f>
        <v>7006789.0800000001</v>
      </c>
      <c r="L30" s="74">
        <f>SUM(L5:L29)</f>
        <v>317457</v>
      </c>
      <c r="M30" s="75"/>
    </row>
    <row r="31" spans="1:13" s="80" customFormat="1" ht="28.5" customHeight="1" x14ac:dyDescent="0.2">
      <c r="A31" s="77" t="s">
        <v>148</v>
      </c>
      <c r="B31" s="78"/>
      <c r="C31" s="78"/>
      <c r="D31" s="78"/>
      <c r="E31" s="78"/>
      <c r="F31" s="78"/>
      <c r="G31" s="78"/>
      <c r="H31" s="78"/>
      <c r="I31" s="78"/>
      <c r="J31" s="78"/>
      <c r="K31" s="78"/>
      <c r="L31" s="78"/>
      <c r="M31" s="79"/>
    </row>
    <row r="32" spans="1:13" ht="153.75" customHeight="1" x14ac:dyDescent="0.2">
      <c r="A32" s="19" t="s">
        <v>149</v>
      </c>
      <c r="B32" s="20" t="s">
        <v>150</v>
      </c>
      <c r="C32" s="21" t="s">
        <v>151</v>
      </c>
      <c r="D32" s="68" t="s">
        <v>152</v>
      </c>
      <c r="E32" s="68" t="s">
        <v>153</v>
      </c>
      <c r="F32" s="24"/>
      <c r="G32" s="32"/>
      <c r="H32" s="24"/>
      <c r="I32" s="24"/>
      <c r="J32" s="24">
        <v>655728</v>
      </c>
      <c r="K32" s="24">
        <f>H32+I32+J32</f>
        <v>655728</v>
      </c>
      <c r="L32" s="25"/>
      <c r="M32" s="26"/>
    </row>
    <row r="33" spans="1:13" ht="131.25" customHeight="1" x14ac:dyDescent="0.2">
      <c r="A33" s="19" t="s">
        <v>149</v>
      </c>
      <c r="B33" s="81" t="s">
        <v>154</v>
      </c>
      <c r="C33" s="82" t="s">
        <v>155</v>
      </c>
      <c r="D33" s="83" t="s">
        <v>110</v>
      </c>
      <c r="E33" s="83" t="s">
        <v>111</v>
      </c>
      <c r="F33" s="84" t="s">
        <v>156</v>
      </c>
      <c r="G33" s="85"/>
      <c r="H33" s="86"/>
      <c r="I33" s="86"/>
      <c r="J33" s="86">
        <v>60000</v>
      </c>
      <c r="K33" s="24">
        <f>H33+I33+J33</f>
        <v>60000</v>
      </c>
      <c r="L33" s="87"/>
      <c r="M33" s="88"/>
    </row>
    <row r="34" spans="1:13" s="2" customFormat="1" ht="140.25" customHeight="1" x14ac:dyDescent="0.2">
      <c r="A34" s="19" t="s">
        <v>149</v>
      </c>
      <c r="B34" s="57" t="s">
        <v>157</v>
      </c>
      <c r="C34" s="58" t="s">
        <v>158</v>
      </c>
      <c r="D34" s="66"/>
      <c r="E34" s="66" t="s">
        <v>111</v>
      </c>
      <c r="F34" s="89" t="s">
        <v>159</v>
      </c>
      <c r="G34" s="90" t="s">
        <v>160</v>
      </c>
      <c r="H34" s="89"/>
      <c r="I34" s="60">
        <v>309061</v>
      </c>
      <c r="J34" s="60"/>
      <c r="K34" s="24">
        <f>H34+I34+J34</f>
        <v>309061</v>
      </c>
      <c r="L34" s="91"/>
      <c r="M34" s="67" t="s">
        <v>161</v>
      </c>
    </row>
    <row r="35" spans="1:13" s="2" customFormat="1" ht="409.6" customHeight="1" x14ac:dyDescent="0.2">
      <c r="A35" s="19" t="s">
        <v>149</v>
      </c>
      <c r="B35" s="92"/>
      <c r="C35" s="93" t="s">
        <v>162</v>
      </c>
      <c r="D35" s="21"/>
      <c r="E35" s="21" t="s">
        <v>163</v>
      </c>
      <c r="F35" s="21" t="s">
        <v>164</v>
      </c>
      <c r="G35" s="94" t="s">
        <v>165</v>
      </c>
      <c r="H35" s="95"/>
      <c r="I35" s="96">
        <v>1292216</v>
      </c>
      <c r="J35" s="24"/>
      <c r="K35" s="24">
        <f>H35+I35+J35</f>
        <v>1292216</v>
      </c>
      <c r="L35" s="97" t="s">
        <v>166</v>
      </c>
      <c r="M35" s="98" t="s">
        <v>167</v>
      </c>
    </row>
    <row r="36" spans="1:13" s="104" customFormat="1" ht="30" customHeight="1" x14ac:dyDescent="0.2">
      <c r="A36" s="99"/>
      <c r="B36" s="100"/>
      <c r="C36" s="101" t="s">
        <v>168</v>
      </c>
      <c r="D36" s="101"/>
      <c r="E36" s="101"/>
      <c r="F36" s="102"/>
      <c r="G36" s="102"/>
      <c r="H36" s="73">
        <f>SUM(H32:H35)</f>
        <v>0</v>
      </c>
      <c r="I36" s="73">
        <f>SUM(I32:I35)</f>
        <v>1601277</v>
      </c>
      <c r="J36" s="73">
        <f>SUM(J32:J35)</f>
        <v>715728</v>
      </c>
      <c r="K36" s="73">
        <f>SUM(K32:K35)</f>
        <v>2317005</v>
      </c>
      <c r="L36" s="73">
        <f>SUM(L32:L35)</f>
        <v>0</v>
      </c>
      <c r="M36" s="103"/>
    </row>
    <row r="37" spans="1:13" s="104" customFormat="1" ht="29.25" customHeight="1" x14ac:dyDescent="0.2">
      <c r="A37" s="105"/>
      <c r="B37" s="106"/>
      <c r="C37" s="107" t="s">
        <v>147</v>
      </c>
      <c r="D37" s="107"/>
      <c r="E37" s="107"/>
      <c r="F37" s="108"/>
      <c r="G37" s="108"/>
      <c r="H37" s="109">
        <f>H30+H36</f>
        <v>5548334.0800000001</v>
      </c>
      <c r="I37" s="109">
        <f>I30+I36</f>
        <v>1601277</v>
      </c>
      <c r="J37" s="109">
        <f>J30+J36</f>
        <v>2174183</v>
      </c>
      <c r="K37" s="109">
        <f>K30+K36</f>
        <v>9323794.0800000001</v>
      </c>
      <c r="L37" s="109">
        <f>L30+L36</f>
        <v>317457</v>
      </c>
      <c r="M37" s="110"/>
    </row>
    <row r="38" spans="1:13" ht="15" customHeight="1" x14ac:dyDescent="0.2">
      <c r="A38" s="111"/>
      <c r="B38" s="1"/>
      <c r="C38" s="1"/>
      <c r="D38" s="112"/>
      <c r="E38" s="113"/>
    </row>
    <row r="39" spans="1:13" ht="15" customHeight="1" x14ac:dyDescent="0.2">
      <c r="A39" s="111"/>
      <c r="B39" s="1"/>
      <c r="C39" s="1"/>
      <c r="D39" s="112"/>
      <c r="E39" s="113"/>
    </row>
    <row r="40" spans="1:13" ht="15" customHeight="1" x14ac:dyDescent="0.2">
      <c r="A40" s="111"/>
      <c r="B40" s="1"/>
      <c r="C40" s="1"/>
      <c r="D40" s="112"/>
      <c r="E40" s="113"/>
    </row>
    <row r="41" spans="1:13" ht="15" customHeight="1" x14ac:dyDescent="0.2">
      <c r="A41" s="111"/>
      <c r="B41" s="1"/>
      <c r="C41" s="1"/>
      <c r="D41" s="112"/>
      <c r="E41" s="113"/>
    </row>
    <row r="42" spans="1:13" ht="15" customHeight="1" x14ac:dyDescent="0.2">
      <c r="A42" s="111"/>
      <c r="B42" s="1"/>
      <c r="C42" s="1"/>
      <c r="D42" s="112"/>
      <c r="E42" s="113"/>
    </row>
    <row r="43" spans="1:13" ht="15" customHeight="1" x14ac:dyDescent="0.2">
      <c r="A43" s="111"/>
      <c r="B43" s="1"/>
      <c r="C43" s="1"/>
      <c r="D43" s="112"/>
      <c r="E43" s="113"/>
    </row>
    <row r="44" spans="1:13" ht="15" customHeight="1" x14ac:dyDescent="0.2">
      <c r="A44" s="111"/>
      <c r="B44" s="1"/>
      <c r="C44" s="1"/>
      <c r="D44" s="112"/>
      <c r="E44" s="113"/>
    </row>
    <row r="45" spans="1:13" ht="15" customHeight="1" x14ac:dyDescent="0.2">
      <c r="A45" s="111"/>
      <c r="B45" s="1"/>
      <c r="C45" s="1"/>
      <c r="D45" s="112"/>
      <c r="E45" s="113"/>
    </row>
    <row r="46" spans="1:13" ht="15" customHeight="1" x14ac:dyDescent="0.2">
      <c r="A46" s="111"/>
      <c r="B46" s="1"/>
      <c r="C46" s="1"/>
      <c r="D46" s="112"/>
      <c r="E46" s="113"/>
    </row>
    <row r="47" spans="1:13" ht="15" customHeight="1" x14ac:dyDescent="0.2">
      <c r="A47" s="111"/>
      <c r="B47" s="1"/>
      <c r="C47" s="1"/>
      <c r="D47" s="112"/>
      <c r="E47" s="113"/>
    </row>
    <row r="48" spans="1:13" ht="15" customHeight="1" x14ac:dyDescent="0.2">
      <c r="A48" s="111"/>
      <c r="B48" s="1"/>
      <c r="C48" s="1"/>
      <c r="D48" s="112"/>
      <c r="E48" s="113"/>
    </row>
    <row r="49" spans="1:5" ht="15" customHeight="1" x14ac:dyDescent="0.2">
      <c r="A49" s="111"/>
      <c r="B49" s="1"/>
      <c r="C49" s="1"/>
      <c r="D49" s="112"/>
      <c r="E49" s="113"/>
    </row>
    <row r="50" spans="1:5" ht="15" customHeight="1" x14ac:dyDescent="0.2">
      <c r="A50" s="111"/>
      <c r="B50" s="1"/>
      <c r="C50" s="1"/>
      <c r="D50" s="112"/>
      <c r="E50" s="113"/>
    </row>
    <row r="51" spans="1:5" ht="15" customHeight="1" x14ac:dyDescent="0.2">
      <c r="A51" s="111"/>
      <c r="B51" s="1"/>
      <c r="C51" s="1"/>
      <c r="D51" s="112"/>
      <c r="E51" s="113"/>
    </row>
    <row r="52" spans="1:5" ht="15" customHeight="1" x14ac:dyDescent="0.2">
      <c r="A52" s="111"/>
      <c r="B52" s="1"/>
      <c r="C52" s="1"/>
      <c r="D52" s="112"/>
      <c r="E52" s="113"/>
    </row>
    <row r="53" spans="1:5" ht="15" customHeight="1" x14ac:dyDescent="0.2">
      <c r="A53" s="111"/>
      <c r="B53" s="1"/>
      <c r="C53" s="1"/>
      <c r="D53" s="112"/>
      <c r="E53" s="113"/>
    </row>
    <row r="54" spans="1:5" ht="15" customHeight="1" x14ac:dyDescent="0.2">
      <c r="A54" s="111"/>
      <c r="B54" s="1"/>
      <c r="C54" s="1"/>
      <c r="D54" s="112"/>
      <c r="E54" s="113"/>
    </row>
    <row r="55" spans="1:5" ht="15" customHeight="1" x14ac:dyDescent="0.2">
      <c r="A55" s="111"/>
      <c r="B55" s="1"/>
      <c r="C55" s="1"/>
      <c r="D55" s="112"/>
      <c r="E55" s="113"/>
    </row>
  </sheetData>
  <mergeCells count="33">
    <mergeCell ref="M23:M25"/>
    <mergeCell ref="C30:E30"/>
    <mergeCell ref="A31:M31"/>
    <mergeCell ref="C36:E36"/>
    <mergeCell ref="C37:E37"/>
    <mergeCell ref="G23:G25"/>
    <mergeCell ref="H23:H25"/>
    <mergeCell ref="I23:I25"/>
    <mergeCell ref="J23:J25"/>
    <mergeCell ref="K23:K25"/>
    <mergeCell ref="L23:L25"/>
    <mergeCell ref="A23:A25"/>
    <mergeCell ref="B23:B25"/>
    <mergeCell ref="C23:C25"/>
    <mergeCell ref="D23:D25"/>
    <mergeCell ref="E23:E25"/>
    <mergeCell ref="F23:F25"/>
    <mergeCell ref="H20:H22"/>
    <mergeCell ref="I20:I22"/>
    <mergeCell ref="J20:J22"/>
    <mergeCell ref="K20:K22"/>
    <mergeCell ref="L20:L22"/>
    <mergeCell ref="M20:M22"/>
    <mergeCell ref="B2:L2"/>
    <mergeCell ref="A4:M4"/>
    <mergeCell ref="A10:M10"/>
    <mergeCell ref="A20:A22"/>
    <mergeCell ref="B20:B22"/>
    <mergeCell ref="C20:C22"/>
    <mergeCell ref="D20:D22"/>
    <mergeCell ref="E20:E22"/>
    <mergeCell ref="F20:F22"/>
    <mergeCell ref="G20:G22"/>
  </mergeCells>
  <conditionalFormatting sqref="H17:I17">
    <cfRule type="cellIs" dxfId="0" priority="1" stopIfTrue="1" operator="equal">
      <formula>0</formula>
    </cfRule>
  </conditionalFormatting>
  <printOptions horizontalCentered="1"/>
  <pageMargins left="3.937007874015748E-2" right="3.937007874015748E-2" top="0.55118110236220474" bottom="0.55118110236220474" header="0.31496062992125984" footer="0.31496062992125984"/>
  <pageSetup paperSize="9" scale="70" orientation="landscape" r:id="rId1"/>
  <headerFooter>
    <oddHeader>&amp;R&amp;9Príloha k Dodatku č. 1 Kontraktu  SHMÚ  2019</oddHeader>
    <oddFooter>&amp;R&amp;P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PHÚ_OVZDUŠIE</vt:lpstr>
      <vt:lpstr>PHÚ_OVZDUŠIE!Názvy_tlače</vt:lpstr>
      <vt:lpstr>PHÚ_OVZDUŠIE!Oblasť_tlače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Košovský Peter</dc:creator>
  <cp:lastModifiedBy>Košovský Peter</cp:lastModifiedBy>
  <dcterms:created xsi:type="dcterms:W3CDTF">2020-06-16T05:39:47Z</dcterms:created>
  <dcterms:modified xsi:type="dcterms:W3CDTF">2020-06-16T05:40:27Z</dcterms:modified>
</cp:coreProperties>
</file>